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5"/>
  <fileSharing readOnlyRecommended="1"/>
  <workbookPr codeName="ThisWorkbook" defaultThemeVersion="124226"/>
  <mc:AlternateContent xmlns:mc="http://schemas.openxmlformats.org/markup-compatibility/2006">
    <mc:Choice Requires="x15">
      <x15ac:absPath xmlns:x15ac="http://schemas.microsoft.com/office/spreadsheetml/2010/11/ac" url="https://fduedu-my.sharepoint.com/personal/mcgrath_fdu_edu/Documents/Documents/Faculty Stuff/2020 Accreditation/2022 Databases/Website tables/"/>
    </mc:Choice>
  </mc:AlternateContent>
  <xr:revisionPtr revIDLastSave="0" documentId="8_{F94F4AA1-947A-4235-B055-0EBE24EAB93E}" xr6:coauthVersionLast="47" xr6:coauthVersionMax="47" xr10:uidLastSave="{00000000-0000-0000-0000-000000000000}"/>
  <bookViews>
    <workbookView xWindow="-98" yWindow="-98" windowWidth="21795" windowHeight="13875" tabRatio="675" xr2:uid="{00000000-000D-0000-FFFF-FFFF00000000}"/>
  </bookViews>
  <sheets>
    <sheet name="Program Disclosures" sheetId="8" r:id="rId1"/>
    <sheet name="Time to Completion" sheetId="1" r:id="rId2"/>
    <sheet name="Program Costs" sheetId="5" r:id="rId3"/>
    <sheet name="Internships" sheetId="2" r:id="rId4"/>
    <sheet name="Attrition" sheetId="3" r:id="rId5"/>
    <sheet name="Licensure" sheetId="4" r:id="rId6"/>
    <sheet name="Sheet1" sheetId="7" state="hidden" r:id="rId7"/>
  </sheets>
  <definedNames>
    <definedName name="OLE_LINK1" localSheetId="0">'Program Disclosures'!#REF!</definedName>
    <definedName name="OLE_LINK1" localSheetId="1">'Time to Completion'!#REF!</definedName>
    <definedName name="_xlnm.Print_Area" localSheetId="4">Attrition!$B$1:$Q$16</definedName>
    <definedName name="_xlnm.Print_Area" localSheetId="3">Internships!$B$1:$V$16</definedName>
    <definedName name="_xlnm.Print_Area" localSheetId="5">Licensure!$B$1:$D$20</definedName>
    <definedName name="_xlnm.Print_Area" localSheetId="2">'Program Costs'!$B$1:$D$20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8" i="2" l="1"/>
  <c r="V7" i="2"/>
  <c r="V6" i="2"/>
  <c r="V5" i="2"/>
  <c r="T9" i="2"/>
  <c r="T8" i="2"/>
  <c r="T7" i="2"/>
  <c r="T6" i="2"/>
  <c r="T5" i="2"/>
  <c r="T4" i="2"/>
  <c r="R9" i="2"/>
  <c r="R8" i="2"/>
  <c r="R7" i="2"/>
  <c r="R6" i="2"/>
  <c r="R5" i="2"/>
  <c r="R4" i="2"/>
  <c r="P9" i="2"/>
  <c r="P8" i="2"/>
  <c r="P7" i="2"/>
  <c r="P6" i="2"/>
  <c r="P5" i="2"/>
  <c r="P4" i="2"/>
  <c r="N9" i="2"/>
  <c r="N8" i="2"/>
  <c r="N7" i="2"/>
  <c r="N6" i="2"/>
  <c r="N5" i="2"/>
  <c r="N4" i="2"/>
  <c r="L9" i="2"/>
  <c r="L8" i="2"/>
  <c r="L7" i="2"/>
  <c r="L6" i="2"/>
  <c r="L5" i="2"/>
  <c r="L4" i="2"/>
  <c r="J9" i="2"/>
  <c r="J8" i="2"/>
  <c r="J7" i="2"/>
  <c r="J6" i="2"/>
  <c r="J5" i="2"/>
  <c r="J4" i="2"/>
  <c r="H9" i="2"/>
  <c r="H8" i="2"/>
  <c r="H7" i="2"/>
  <c r="H6" i="2"/>
  <c r="H5" i="2"/>
  <c r="H4" i="2"/>
  <c r="F9" i="2"/>
  <c r="F8" i="2"/>
  <c r="F7" i="2"/>
  <c r="F6" i="2"/>
  <c r="F5" i="2"/>
  <c r="F4" i="2"/>
  <c r="N6" i="3"/>
  <c r="V5" i="3"/>
  <c r="V6" i="3"/>
  <c r="V7" i="3"/>
  <c r="D4" i="2"/>
  <c r="D5" i="2"/>
  <c r="D6" i="2"/>
  <c r="D7" i="2"/>
  <c r="D8" i="2"/>
  <c r="D9" i="2"/>
  <c r="W6" i="1"/>
  <c r="W5" i="1"/>
  <c r="D8" i="1"/>
  <c r="D9" i="1"/>
  <c r="D10" i="1"/>
  <c r="D11" i="1"/>
  <c r="D12" i="1"/>
  <c r="F8" i="1"/>
  <c r="H8" i="1"/>
  <c r="J8" i="1"/>
  <c r="L8" i="1"/>
  <c r="N8" i="1"/>
  <c r="P8" i="1"/>
  <c r="R8" i="1"/>
  <c r="T8" i="1"/>
  <c r="V8" i="1"/>
  <c r="X8" i="1"/>
  <c r="F9" i="1"/>
  <c r="H9" i="1"/>
  <c r="J9" i="1"/>
  <c r="L9" i="1"/>
  <c r="N9" i="1"/>
  <c r="P9" i="1"/>
  <c r="R9" i="1"/>
  <c r="T9" i="1"/>
  <c r="V9" i="1"/>
  <c r="X9" i="1"/>
  <c r="F10" i="1"/>
  <c r="H10" i="1"/>
  <c r="J10" i="1"/>
  <c r="L10" i="1"/>
  <c r="N10" i="1"/>
  <c r="P10" i="1"/>
  <c r="R10" i="1"/>
  <c r="T10" i="1"/>
  <c r="V10" i="1"/>
  <c r="X10" i="1"/>
  <c r="F11" i="1"/>
  <c r="H11" i="1"/>
  <c r="J11" i="1"/>
  <c r="L11" i="1"/>
  <c r="N11" i="1"/>
  <c r="P11" i="1"/>
  <c r="R11" i="1"/>
  <c r="T11" i="1"/>
  <c r="V11" i="1"/>
  <c r="X11" i="1"/>
  <c r="F12" i="1"/>
  <c r="H12" i="1"/>
  <c r="J12" i="1"/>
  <c r="L12" i="1"/>
  <c r="N12" i="1"/>
  <c r="P12" i="1"/>
  <c r="R12" i="1"/>
  <c r="T12" i="1"/>
  <c r="V12" i="1"/>
  <c r="X12" i="1"/>
  <c r="V16" i="2" l="1"/>
  <c r="S14" i="2"/>
  <c r="T16" i="2" s="1"/>
  <c r="Q14" i="2"/>
  <c r="R16" i="2" s="1"/>
  <c r="O14" i="2"/>
  <c r="P16" i="2" s="1"/>
  <c r="M14" i="2"/>
  <c r="N16" i="2" s="1"/>
  <c r="K14" i="2"/>
  <c r="L16" i="2" s="1"/>
  <c r="I14" i="2"/>
  <c r="J16" i="2" s="1"/>
  <c r="G14" i="2"/>
  <c r="H16" i="2" s="1"/>
  <c r="E14" i="2"/>
  <c r="F16" i="2" s="1"/>
  <c r="C14" i="2"/>
  <c r="D16" i="2" s="1"/>
  <c r="H15" i="2" l="1"/>
  <c r="L15" i="2"/>
  <c r="P15" i="2"/>
  <c r="T15" i="2"/>
  <c r="J15" i="2"/>
  <c r="N15" i="2"/>
  <c r="R15" i="2"/>
  <c r="V15" i="2"/>
  <c r="D15" i="2"/>
  <c r="F15" i="2"/>
  <c r="L5" i="3"/>
  <c r="H7" i="3" l="1"/>
  <c r="H6" i="3"/>
  <c r="H5" i="3"/>
  <c r="F7" i="3"/>
  <c r="F6" i="3"/>
  <c r="F5" i="3"/>
  <c r="D7" i="3"/>
  <c r="D6" i="3"/>
  <c r="D5" i="3"/>
  <c r="C6" i="4"/>
  <c r="T7" i="3"/>
  <c r="R7" i="3"/>
  <c r="P7" i="3"/>
  <c r="N7" i="3"/>
  <c r="L7" i="3"/>
  <c r="J7" i="3"/>
  <c r="T6" i="3"/>
  <c r="R6" i="3"/>
  <c r="P6" i="3"/>
  <c r="L6" i="3"/>
  <c r="J6" i="3"/>
  <c r="T5" i="3"/>
  <c r="R5" i="3"/>
  <c r="P5" i="3"/>
  <c r="N5" i="3"/>
  <c r="J5" i="3"/>
</calcChain>
</file>

<file path=xl/sharedStrings.xml><?xml version="1.0" encoding="utf-8"?>
<sst xmlns="http://schemas.openxmlformats.org/spreadsheetml/2006/main" count="195" uniqueCount="124">
  <si>
    <t>Student Admissions, Outcomes, and Other Data</t>
  </si>
  <si>
    <t>Date Program Tables are updated:</t>
  </si>
  <si>
    <t>Program Disclosures</t>
  </si>
  <si>
    <t xml:space="preserve">Does the program or institution require students, trainees, and/or staff (faculty) to comply with specific policies or practices related to the institution’s affiliation or purpose? Such policies or practices may include, but are not limited to, admissions, hiring, retention policies, and/or requirements for completion that express mission and values?
</t>
  </si>
  <si>
    <r>
      <t xml:space="preserve">_____ </t>
    </r>
    <r>
      <rPr>
        <b/>
        <sz val="11"/>
        <color theme="1"/>
        <rFont val="Calibri"/>
        <family val="2"/>
        <scheme val="minor"/>
      </rPr>
      <t>Yes</t>
    </r>
  </si>
  <si>
    <r>
      <t>_</t>
    </r>
    <r>
      <rPr>
        <u/>
        <sz val="11"/>
        <color theme="1"/>
        <rFont val="Calibri"/>
        <family val="2"/>
        <scheme val="minor"/>
      </rPr>
      <t>X</t>
    </r>
    <r>
      <rPr>
        <sz val="11"/>
        <color theme="1"/>
        <rFont val="Calibri"/>
        <family val="2"/>
        <scheme val="minor"/>
      </rPr>
      <t xml:space="preserve">___ </t>
    </r>
    <r>
      <rPr>
        <b/>
        <sz val="11"/>
        <color theme="1"/>
        <rFont val="Calibri"/>
        <family val="2"/>
        <scheme val="minor"/>
      </rPr>
      <t>No</t>
    </r>
  </si>
  <si>
    <t>If yes, provide website link (or content from brochure) where this specific information is presented:</t>
  </si>
  <si>
    <t>Time to Completion for all students entering the program</t>
  </si>
  <si>
    <t>Outcome</t>
  </si>
  <si>
    <t>Year in which Degrees were Conferred_2013-2014</t>
  </si>
  <si>
    <t>Column1</t>
  </si>
  <si>
    <t>Year in which Degrees were Conferred_2014-2015</t>
  </si>
  <si>
    <t>Column2</t>
  </si>
  <si>
    <t>Year in which Degrees were Conferred_2015-2016</t>
  </si>
  <si>
    <t>Column3</t>
  </si>
  <si>
    <t>Year in which Degrees were Conferred_2016-2017</t>
  </si>
  <si>
    <t>Column4</t>
  </si>
  <si>
    <t>Year in which Degrees were Conferred_2017-2018</t>
  </si>
  <si>
    <t>Column5</t>
  </si>
  <si>
    <t>Year in which Degrees were Conferred_2018-2019</t>
  </si>
  <si>
    <t>Column6</t>
  </si>
  <si>
    <t>Year in which Degrees were Conferred_2019-2020</t>
  </si>
  <si>
    <t>Column7</t>
  </si>
  <si>
    <t>Year in which Degrees were Conferred_2020-2021</t>
  </si>
  <si>
    <t>Column8</t>
  </si>
  <si>
    <t>Year in which Degrees were Conferred_2021-2022</t>
  </si>
  <si>
    <t>Column9</t>
  </si>
  <si>
    <t>Year in which Degrees were Conferred_2022-2023</t>
  </si>
  <si>
    <t>Column10</t>
  </si>
  <si>
    <t>Year in which Degrees were Conferred_Total</t>
  </si>
  <si>
    <t>Column11</t>
  </si>
  <si>
    <t>Total number of students with doctoral degree conferred on transcript</t>
  </si>
  <si>
    <r>
      <t xml:space="preserve">Mean </t>
    </r>
    <r>
      <rPr>
        <sz val="11"/>
        <color indexed="8"/>
        <rFont val="Times New Roman"/>
        <family val="1"/>
      </rPr>
      <t>number of years to complete the program</t>
    </r>
  </si>
  <si>
    <r>
      <t>Median</t>
    </r>
    <r>
      <rPr>
        <sz val="11"/>
        <color indexed="8"/>
        <rFont val="Times New Roman"/>
        <family val="1"/>
      </rPr>
      <t xml:space="preserve"> number of years to complete the program</t>
    </r>
  </si>
  <si>
    <t>Time to Degree Ranges</t>
  </si>
  <si>
    <t>N</t>
  </si>
  <si>
    <t>%</t>
  </si>
  <si>
    <t>Students in less than 5 years</t>
  </si>
  <si>
    <t>Students in 5 years</t>
  </si>
  <si>
    <t>Students in 6 years</t>
  </si>
  <si>
    <t>Students in 7 years</t>
  </si>
  <si>
    <t>Students in more than 7 years</t>
  </si>
  <si>
    <t xml:space="preserve">Also, please describe or provide a link to program admissions policies that allow students to enter  with credit for prior graduate work, and the expected </t>
  </si>
  <si>
    <r>
      <t xml:space="preserve">implications for time to completion. Please indicate NA if not applicable: </t>
    </r>
    <r>
      <rPr>
        <b/>
        <u/>
        <sz val="11"/>
        <color rgb="FF000000"/>
        <rFont val="Calibri"/>
        <family val="2"/>
        <scheme val="minor"/>
      </rPr>
      <t>https://www.fdu.edu/academics/colleges-schools/psychology/phd-clinical-psych/</t>
    </r>
  </si>
  <si>
    <t>Program Costs</t>
  </si>
  <si>
    <t>Description</t>
  </si>
  <si>
    <r>
      <t>2023-2024 1</t>
    </r>
    <r>
      <rPr>
        <b/>
        <vertAlign val="superscript"/>
        <sz val="11"/>
        <color indexed="8"/>
        <rFont val="Times New Roman"/>
        <family val="1"/>
      </rPr>
      <t>st</t>
    </r>
    <r>
      <rPr>
        <b/>
        <sz val="11"/>
        <color indexed="8"/>
        <rFont val="Times New Roman"/>
        <family val="1"/>
      </rPr>
      <t>-year 
Cohort Cost</t>
    </r>
  </si>
  <si>
    <t>Tuition for full-time students (in-state)</t>
  </si>
  <si>
    <t>$43,344 with a $5,000 tuition remission for each of the first three years in the Program.</t>
  </si>
  <si>
    <t>Tuition for full-time students (out-of-state)</t>
  </si>
  <si>
    <t>Same as in-state: see above.</t>
  </si>
  <si>
    <r>
      <t>Tuition per credit hour for part-time students (</t>
    </r>
    <r>
      <rPr>
        <i/>
        <sz val="11"/>
        <color indexed="8"/>
        <rFont val="Times New Roman"/>
        <family val="1"/>
      </rPr>
      <t>if applicable enter amount; if not applicable enter "NA"</t>
    </r>
    <r>
      <rPr>
        <sz val="11"/>
        <color indexed="8"/>
        <rFont val="Times New Roman"/>
        <family val="1"/>
      </rPr>
      <t>)</t>
    </r>
  </si>
  <si>
    <t>Dissertation flat fee $5,209 (Year 4); Internship flat fee $280 (Year 5); Dissertation Maintenance flat fee $552 (Year 5 and beyond); yearly university tuition increases will apply.</t>
  </si>
  <si>
    <t xml:space="preserve">University/institution fees or costs </t>
  </si>
  <si>
    <t>Across all 5 years of the program from application fee to graduation fees and all fees in between (e.g., technology fee, medical insurance), the current total university fee cost is estimated at $9,900.</t>
  </si>
  <si>
    <t>Additional estimated fees or costs to students (e.g. books, travel, etc.)</t>
  </si>
  <si>
    <t>Estimated at $2000 per year.</t>
  </si>
  <si>
    <t xml:space="preserve">Internship Placement - Table 1 </t>
  </si>
  <si>
    <t>Outcome </t>
  </si>
  <si>
    <t>Year Applied for Internship_2013-2014_N</t>
  </si>
  <si>
    <t>Year Applied for Internship_2013-2014_%</t>
  </si>
  <si>
    <t>Year Applied for Internship_2014-2015_N</t>
  </si>
  <si>
    <t>Year Applied for Internship_2014-2015_%</t>
  </si>
  <si>
    <t>Year Applied for Internship_2015-2016_N</t>
  </si>
  <si>
    <t>Year Applied for Internship_2015-2016_%</t>
  </si>
  <si>
    <t>Year Applied for Internship_2016-2017_N</t>
  </si>
  <si>
    <t>Year Applied for Internship_2016-2017_%</t>
  </si>
  <si>
    <t>Year Applied for Internship_2017-2018_N</t>
  </si>
  <si>
    <t>Year Applied for Internship_2017-2018_%</t>
  </si>
  <si>
    <t>Year Applied for Internship_2018-2019_N</t>
  </si>
  <si>
    <t>Year Applied for Internship_2018-2019_%</t>
  </si>
  <si>
    <t>Year Applied for Internship_2019-2020_N</t>
  </si>
  <si>
    <t>Year Applied for Internship_2019-2020_%</t>
  </si>
  <si>
    <t>Year Applied for Internship_2020-2021_N</t>
  </si>
  <si>
    <t>Year Applied for Internship_2020-2021_%</t>
  </si>
  <si>
    <t>Year Applied for Internship_2021-2022_N</t>
  </si>
  <si>
    <t>Year Applied for Internship_2021-2022_%</t>
  </si>
  <si>
    <t>Year Applied for Internship_2022-2023_N</t>
  </si>
  <si>
    <t>Year Applied for Internship_2022-2023_%</t>
  </si>
  <si>
    <t>Students who obtained APA/CPA-accredited internships</t>
  </si>
  <si>
    <r>
      <t xml:space="preserve">Students who obtained APPIC member internships that were not APA/CPA-accredited </t>
    </r>
    <r>
      <rPr>
        <i/>
        <sz val="11"/>
        <color indexed="8"/>
        <rFont val="Times New Roman"/>
        <family val="1"/>
      </rPr>
      <t>(if applicable)</t>
    </r>
  </si>
  <si>
    <r>
      <t>Students who obtained other membership organization internships (e.g. CAPIC) that were not APA/CPA-accredited (</t>
    </r>
    <r>
      <rPr>
        <i/>
        <sz val="11"/>
        <color indexed="8"/>
        <rFont val="Times New Roman"/>
        <family val="1"/>
      </rPr>
      <t>if applicable)</t>
    </r>
  </si>
  <si>
    <r>
      <t>Students who obtained  internships conforming to CDSPP guidelines that were not APA/CPA-accredited (</t>
    </r>
    <r>
      <rPr>
        <i/>
        <sz val="11"/>
        <color indexed="8"/>
        <rFont val="Times New Roman"/>
        <family val="1"/>
      </rPr>
      <t>if applicable)</t>
    </r>
  </si>
  <si>
    <r>
      <t>Students who obtained other internships that were not APA/CPA-accredited (</t>
    </r>
    <r>
      <rPr>
        <i/>
        <sz val="11"/>
        <color indexed="8"/>
        <rFont val="Times New Roman"/>
        <family val="1"/>
      </rPr>
      <t>if applicable)</t>
    </r>
  </si>
  <si>
    <t>Students who obtained any internship</t>
  </si>
  <si>
    <t>Students who sought or applied for internships including those who withdrew from the application process</t>
  </si>
  <si>
    <t>-</t>
  </si>
  <si>
    <t>Internship Placement - Table 2</t>
  </si>
  <si>
    <t> Outcome</t>
  </si>
  <si>
    <t>Students who obtained paid internships</t>
  </si>
  <si>
    <r>
      <t>Students who obtained half-time internships* (</t>
    </r>
    <r>
      <rPr>
        <i/>
        <sz val="11"/>
        <color theme="1"/>
        <rFont val="Times New Roman"/>
        <family val="1"/>
      </rPr>
      <t>if applicable)</t>
    </r>
  </si>
  <si>
    <t>Attrition</t>
  </si>
  <si>
    <t>Variable</t>
  </si>
  <si>
    <t>Year of First Enrollment_2013-2014_N</t>
  </si>
  <si>
    <t>Year of First Enrollment_2013-2014_%</t>
  </si>
  <si>
    <t>Year of First Enrollment_2014-2015_N</t>
  </si>
  <si>
    <t>Year of First Enrollment_2014-2015_%</t>
  </si>
  <si>
    <t>Year of First Enrollment_2015-2016_N</t>
  </si>
  <si>
    <t>Year of First Enrollment_2015-2016_%</t>
  </si>
  <si>
    <t>Year of First Enrollment_2016-2017_N</t>
  </si>
  <si>
    <t>Year of First Enrollment_2016-2017_%</t>
  </si>
  <si>
    <t>Year of First Enrollment_2017-2018_N</t>
  </si>
  <si>
    <t>Year of First Enrollment_2017-2018_%</t>
  </si>
  <si>
    <t>Year of First Enrollment_2018-2019_N</t>
  </si>
  <si>
    <t>Year of First Enrollment_2018-2019_%</t>
  </si>
  <si>
    <t>Year of First Enrollment_2019-2020_N</t>
  </si>
  <si>
    <t>Year of First Enrollment_2019-2020_%</t>
  </si>
  <si>
    <t>Year of First Enrollment_2020-2021_N</t>
  </si>
  <si>
    <t>Year of First Enrollment_2020-2021_%</t>
  </si>
  <si>
    <t>Year of First Enrollment_2021-2022_N</t>
  </si>
  <si>
    <t>Year of First Enrollment_2021-2022_%</t>
  </si>
  <si>
    <t>Year of First Enrollment_2022-2023_N</t>
  </si>
  <si>
    <t>Year of First Enrollment_2022-2023_%</t>
  </si>
  <si>
    <t>Students for whom this is the year of first enrollment (i.e. new students)</t>
  </si>
  <si>
    <t>Students whose doctoral degrees were conferred on their transcripts</t>
  </si>
  <si>
    <t>Students still enrolled in program</t>
  </si>
  <si>
    <t>Students no longer enrolled for any reason other than conferral of doctoral degree</t>
  </si>
  <si>
    <t>Licensure</t>
  </si>
  <si>
    <t>2013-2023</t>
  </si>
  <si>
    <t>The total number of program graduates (doctoral degrees conferred on transcript) between 2 and 10 years ago</t>
  </si>
  <si>
    <t>The number of these graduates (between 2 and 10 years ago) who became licensed psychologists in the past 10 years</t>
  </si>
  <si>
    <t>Licensure percentage</t>
  </si>
  <si>
    <t>2006-2016</t>
  </si>
  <si>
    <t>2006 to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</si>
</sst>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font>
      <sz val="11"/>
      <color theme="1"/>
      <name val="Calibri"/>
      <family val="2"/>
      <scheme val="minor"/>
    </font>
    <font>
      <b/>
      <sz val="11"/>
      <color indexed="8"/>
      <name val="Times New Roman"/>
      <family val="1"/>
    </font>
    <font>
      <sz val="11"/>
      <color indexed="8"/>
      <name val="Times New Roman"/>
      <family val="1"/>
    </font>
    <font>
      <i/>
      <sz val="11"/>
      <color indexed="8"/>
      <name val="Times New Roman"/>
      <family val="1"/>
    </font>
    <font>
      <b/>
      <vertAlign val="superscript"/>
      <sz val="11"/>
      <color indexed="8"/>
      <name val="Times New Roman"/>
      <family val="1"/>
    </font>
    <font>
      <b/>
      <sz val="11"/>
      <color indexed="10"/>
      <name val="Calibri"/>
      <family val="2"/>
    </font>
    <font>
      <b/>
      <sz val="14"/>
      <name val="Times New Roman"/>
      <family val="1"/>
    </font>
    <font>
      <b/>
      <sz val="11"/>
      <color theme="1"/>
      <name val="Calibri"/>
      <family val="2"/>
      <scheme val="minor"/>
    </font>
    <font>
      <sz val="11"/>
      <color rgb="FF000000"/>
      <name val="Times New Roman"/>
      <family val="1"/>
    </font>
    <font>
      <b/>
      <sz val="11"/>
      <color rgb="FF000000"/>
      <name val="Times New Roman"/>
      <family val="1"/>
    </font>
    <font>
      <b/>
      <sz val="14"/>
      <color rgb="FF000000"/>
      <name val="Times New Roman"/>
      <family val="1"/>
    </font>
    <font>
      <sz val="10"/>
      <color rgb="FF000000"/>
      <name val="Times New Roman"/>
      <family val="1"/>
    </font>
    <font>
      <sz val="11"/>
      <color theme="1"/>
      <name val="Times New Roman"/>
      <family val="1"/>
    </font>
    <font>
      <b/>
      <sz val="11"/>
      <color theme="1"/>
      <name val="Times New Roman"/>
      <family val="1"/>
    </font>
    <font>
      <sz val="11"/>
      <color theme="1"/>
      <name val="Calibri"/>
      <family val="2"/>
      <scheme val="minor"/>
    </font>
    <font>
      <b/>
      <sz val="14"/>
      <color theme="1"/>
      <name val="Times New Roman"/>
      <family val="1"/>
    </font>
    <font>
      <b/>
      <sz val="11"/>
      <color rgb="FF000000"/>
      <name val="Calibri"/>
      <family val="2"/>
      <scheme val="minor"/>
    </font>
    <font>
      <b/>
      <sz val="11"/>
      <color theme="1" tint="4.9989318521683403E-2"/>
      <name val="Times New Roman"/>
      <family val="1"/>
    </font>
    <font>
      <sz val="8"/>
      <name val="Calibri"/>
      <family val="2"/>
      <scheme val="minor"/>
    </font>
    <font>
      <u/>
      <sz val="11"/>
      <color theme="10"/>
      <name val="Calibri"/>
      <family val="2"/>
      <scheme val="minor"/>
    </font>
    <font>
      <i/>
      <sz val="11"/>
      <color theme="1"/>
      <name val="Times New Roman"/>
      <family val="1"/>
    </font>
    <font>
      <b/>
      <sz val="10"/>
      <color rgb="FF000000"/>
      <name val="Times New Roman"/>
      <family val="1"/>
    </font>
    <font>
      <u/>
      <sz val="11"/>
      <color theme="1"/>
      <name val="Calibri"/>
      <family val="2"/>
      <scheme val="minor"/>
    </font>
    <font>
      <b/>
      <u/>
      <sz val="11"/>
      <color rgb="FF000000"/>
      <name val="Calibri"/>
      <family val="2"/>
      <scheme val="minor"/>
    </font>
    <font>
      <sz val="10"/>
      <color rgb="FF303030"/>
      <name val="Calibri"/>
      <family val="2"/>
    </font>
    <font>
      <sz val="10"/>
      <color rgb="FF000000"/>
      <name val="Calibri"/>
      <family val="2"/>
    </font>
    <font>
      <sz val="11"/>
      <color rgb="FF000000"/>
      <name val="Calibri"/>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1">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14" fillId="0" borderId="0"/>
    <xf numFmtId="0" fontId="14" fillId="0" borderId="0"/>
    <xf numFmtId="0" fontId="14" fillId="0" borderId="0"/>
    <xf numFmtId="0" fontId="14" fillId="0" borderId="0"/>
    <xf numFmtId="0" fontId="19" fillId="0" borderId="0" applyNumberFormat="0" applyFill="0" applyBorder="0" applyAlignment="0" applyProtection="0"/>
  </cellStyleXfs>
  <cellXfs count="112">
    <xf numFmtId="0" fontId="0" fillId="0" borderId="0" xfId="0"/>
    <xf numFmtId="0" fontId="0" fillId="2" borderId="0" xfId="0" applyFill="1"/>
    <xf numFmtId="0" fontId="8" fillId="2" borderId="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Alignment="1">
      <alignment vertical="center"/>
    </xf>
    <xf numFmtId="1" fontId="0" fillId="2" borderId="0" xfId="0" applyNumberFormat="1" applyFill="1"/>
    <xf numFmtId="0" fontId="0" fillId="2" borderId="0" xfId="0" applyFill="1" applyAlignment="1">
      <alignment horizontal="center"/>
    </xf>
    <xf numFmtId="0" fontId="9" fillId="2" borderId="0" xfId="0" applyFont="1" applyFill="1" applyAlignment="1">
      <alignment vertical="center"/>
    </xf>
    <xf numFmtId="0" fontId="12" fillId="2" borderId="0" xfId="0" applyFont="1" applyFill="1"/>
    <xf numFmtId="0" fontId="5" fillId="2" borderId="0" xfId="0" applyFont="1" applyFill="1"/>
    <xf numFmtId="0" fontId="13" fillId="2" borderId="0" xfId="0" applyFont="1" applyFill="1"/>
    <xf numFmtId="1" fontId="8" fillId="2" borderId="4" xfId="0" applyNumberFormat="1" applyFont="1" applyFill="1" applyBorder="1" applyAlignment="1" applyProtection="1">
      <alignment horizontal="center" vertical="center" wrapText="1"/>
      <protection locked="0"/>
    </xf>
    <xf numFmtId="1" fontId="8" fillId="2" borderId="2" xfId="0" applyNumberFormat="1" applyFont="1" applyFill="1" applyBorder="1" applyAlignment="1" applyProtection="1">
      <alignment horizontal="center" vertical="center" wrapText="1"/>
      <protection locked="0"/>
    </xf>
    <xf numFmtId="0" fontId="0" fillId="2" borderId="0" xfId="0" applyFill="1" applyProtection="1">
      <protection locked="0"/>
    </xf>
    <xf numFmtId="0" fontId="10" fillId="2" borderId="0" xfId="0" applyFont="1" applyFill="1" applyAlignment="1" applyProtection="1">
      <alignment vertical="center"/>
      <protection locked="0"/>
    </xf>
    <xf numFmtId="0" fontId="11" fillId="2" borderId="0" xfId="0" applyFont="1" applyFill="1" applyAlignment="1" applyProtection="1">
      <alignment vertical="center"/>
      <protection locked="0"/>
    </xf>
    <xf numFmtId="0" fontId="8" fillId="2" borderId="0" xfId="0" applyFont="1" applyFill="1" applyAlignment="1" applyProtection="1">
      <alignment vertical="center"/>
      <protection locked="0"/>
    </xf>
    <xf numFmtId="1" fontId="8" fillId="2" borderId="6" xfId="0" applyNumberFormat="1" applyFont="1" applyFill="1" applyBorder="1" applyAlignment="1" applyProtection="1">
      <alignment horizontal="center" vertical="center" wrapText="1"/>
      <protection locked="0"/>
    </xf>
    <xf numFmtId="0" fontId="0" fillId="2" borderId="0" xfId="0" applyFill="1" applyAlignment="1" applyProtection="1">
      <alignment horizontal="center"/>
      <protection locked="0"/>
    </xf>
    <xf numFmtId="1" fontId="8" fillId="2" borderId="13" xfId="0" applyNumberFormat="1" applyFont="1" applyFill="1" applyBorder="1" applyAlignment="1" applyProtection="1">
      <alignment horizontal="center" vertical="center" wrapText="1"/>
      <protection locked="0"/>
    </xf>
    <xf numFmtId="0" fontId="9" fillId="2" borderId="0" xfId="0" applyFont="1" applyFill="1" applyAlignment="1" applyProtection="1">
      <alignment vertical="center" wrapText="1"/>
      <protection locked="0"/>
    </xf>
    <xf numFmtId="0" fontId="9" fillId="2" borderId="0" xfId="0" applyFont="1" applyFill="1" applyAlignment="1" applyProtection="1">
      <alignment horizontal="center" vertical="center" wrapText="1"/>
      <protection locked="0"/>
    </xf>
    <xf numFmtId="0" fontId="9" fillId="2" borderId="0" xfId="0" applyFont="1" applyFill="1" applyAlignment="1" applyProtection="1">
      <alignment vertical="center"/>
      <protection locked="0"/>
    </xf>
    <xf numFmtId="0" fontId="0" fillId="2" borderId="0" xfId="0" applyFill="1" applyAlignment="1" applyProtection="1">
      <alignment vertical="top"/>
      <protection locked="0"/>
    </xf>
    <xf numFmtId="0" fontId="0" fillId="2" borderId="0" xfId="0" applyFill="1" applyAlignment="1">
      <alignment vertical="top"/>
    </xf>
    <xf numFmtId="0" fontId="6" fillId="2" borderId="0" xfId="0" applyFont="1" applyFill="1" applyAlignment="1" applyProtection="1">
      <alignment vertical="center"/>
      <protection locked="0"/>
    </xf>
    <xf numFmtId="0" fontId="15" fillId="0" borderId="0" xfId="0" applyFont="1"/>
    <xf numFmtId="0" fontId="7" fillId="2" borderId="17" xfId="0" applyFont="1" applyFill="1" applyBorder="1" applyAlignment="1">
      <alignment vertical="top" wrapText="1"/>
    </xf>
    <xf numFmtId="0" fontId="0" fillId="2" borderId="19" xfId="0" applyFill="1" applyBorder="1" applyProtection="1">
      <protection locked="0"/>
    </xf>
    <xf numFmtId="0" fontId="7" fillId="0" borderId="18" xfId="0" applyFont="1" applyBorder="1" applyAlignment="1">
      <alignment vertical="top"/>
    </xf>
    <xf numFmtId="0" fontId="7" fillId="2" borderId="20" xfId="0" applyFont="1" applyFill="1" applyBorder="1" applyAlignment="1">
      <alignment vertical="top" wrapText="1"/>
    </xf>
    <xf numFmtId="0" fontId="0" fillId="2" borderId="9" xfId="0" applyFill="1" applyBorder="1" applyAlignment="1" applyProtection="1">
      <alignment horizontal="left" vertical="top" indent="1"/>
      <protection locked="0"/>
    </xf>
    <xf numFmtId="0" fontId="7" fillId="0" borderId="23" xfId="0" applyFont="1" applyBorder="1" applyAlignment="1" applyProtection="1">
      <alignment vertical="top" wrapText="1"/>
      <protection locked="0"/>
    </xf>
    <xf numFmtId="0" fontId="0" fillId="2" borderId="16" xfId="0" applyFill="1" applyBorder="1" applyProtection="1">
      <protection locked="0"/>
    </xf>
    <xf numFmtId="0" fontId="16" fillId="2" borderId="0" xfId="0" applyFont="1" applyFill="1" applyAlignment="1" applyProtection="1">
      <alignment vertical="center"/>
      <protection locked="0"/>
    </xf>
    <xf numFmtId="0" fontId="0" fillId="0" borderId="23" xfId="0" applyBorder="1" applyAlignment="1" applyProtection="1">
      <alignment vertical="center"/>
      <protection locked="0"/>
    </xf>
    <xf numFmtId="0" fontId="0" fillId="0" borderId="27" xfId="0" applyBorder="1" applyAlignment="1" applyProtection="1">
      <alignment vertical="center"/>
      <protection locked="0"/>
    </xf>
    <xf numFmtId="0" fontId="0" fillId="2" borderId="27" xfId="0"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8" fillId="2" borderId="14" xfId="0" applyFont="1" applyFill="1" applyBorder="1" applyAlignment="1">
      <alignment vertical="center" wrapText="1"/>
    </xf>
    <xf numFmtId="0" fontId="8" fillId="2" borderId="24" xfId="0" applyFont="1" applyFill="1" applyBorder="1" applyAlignment="1">
      <alignment vertical="center" wrapText="1"/>
    </xf>
    <xf numFmtId="0" fontId="8" fillId="2" borderId="25" xfId="0" applyFont="1" applyFill="1" applyBorder="1" applyAlignment="1">
      <alignment vertical="center" wrapText="1"/>
    </xf>
    <xf numFmtId="0" fontId="8" fillId="2" borderId="15" xfId="0" applyFont="1" applyFill="1" applyBorder="1" applyAlignment="1">
      <alignment vertical="center" wrapText="1"/>
    </xf>
    <xf numFmtId="0" fontId="8" fillId="2" borderId="12" xfId="0"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0" fontId="8" fillId="2" borderId="5" xfId="0" applyFont="1" applyFill="1" applyBorder="1" applyAlignment="1">
      <alignment vertical="center" wrapText="1"/>
    </xf>
    <xf numFmtId="0" fontId="9" fillId="3" borderId="30" xfId="0" applyFont="1" applyFill="1" applyBorder="1" applyAlignment="1">
      <alignment horizontal="center" vertical="center"/>
    </xf>
    <xf numFmtId="0" fontId="9" fillId="3" borderId="22" xfId="0" applyFont="1" applyFill="1" applyBorder="1" applyAlignment="1">
      <alignment horizontal="center" vertical="center" wrapText="1"/>
    </xf>
    <xf numFmtId="0" fontId="8" fillId="2" borderId="12" xfId="0" applyFont="1" applyFill="1" applyBorder="1" applyAlignment="1">
      <alignment vertical="center" wrapText="1"/>
    </xf>
    <xf numFmtId="0" fontId="8" fillId="2" borderId="28"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9" fillId="3" borderId="21" xfId="0" applyFont="1" applyFill="1" applyBorder="1" applyAlignment="1">
      <alignment horizontal="center" vertical="center" wrapText="1"/>
    </xf>
    <xf numFmtId="0" fontId="8" fillId="2" borderId="32" xfId="0" applyFont="1" applyFill="1" applyBorder="1" applyAlignment="1">
      <alignment vertical="center" wrapText="1"/>
    </xf>
    <xf numFmtId="9" fontId="8" fillId="2" borderId="8" xfId="0" applyNumberFormat="1" applyFont="1" applyFill="1" applyBorder="1" applyAlignment="1" applyProtection="1">
      <alignment horizontal="center" vertical="center" wrapText="1"/>
      <protection locked="0"/>
    </xf>
    <xf numFmtId="0" fontId="17" fillId="3" borderId="20" xfId="0" applyFont="1" applyFill="1" applyBorder="1" applyAlignment="1">
      <alignment horizontal="center"/>
    </xf>
    <xf numFmtId="0" fontId="8" fillId="2" borderId="26" xfId="0" applyFont="1" applyFill="1" applyBorder="1" applyAlignment="1">
      <alignment vertical="center" wrapText="1"/>
    </xf>
    <xf numFmtId="1" fontId="8" fillId="2" borderId="11" xfId="0" applyNumberFormat="1" applyFont="1" applyFill="1" applyBorder="1" applyAlignment="1" applyProtection="1">
      <alignment horizontal="center" vertical="center" wrapText="1"/>
      <protection locked="0"/>
    </xf>
    <xf numFmtId="1" fontId="8" fillId="2" borderId="10" xfId="0" applyNumberFormat="1" applyFont="1" applyFill="1" applyBorder="1" applyAlignment="1" applyProtection="1">
      <alignment horizontal="center" vertical="center" wrapText="1"/>
      <protection locked="0"/>
    </xf>
    <xf numFmtId="0" fontId="8" fillId="2" borderId="28" xfId="0" applyFont="1" applyFill="1" applyBorder="1" applyAlignment="1">
      <alignment vertical="center" wrapText="1"/>
    </xf>
    <xf numFmtId="0" fontId="8" fillId="2" borderId="29" xfId="0" applyFont="1" applyFill="1" applyBorder="1" applyAlignment="1">
      <alignment vertical="center" wrapText="1"/>
    </xf>
    <xf numFmtId="0" fontId="8" fillId="2" borderId="31" xfId="0" applyFont="1" applyFill="1" applyBorder="1" applyAlignment="1">
      <alignment vertical="center" wrapText="1"/>
    </xf>
    <xf numFmtId="0" fontId="8" fillId="2" borderId="17" xfId="0" applyFont="1" applyFill="1" applyBorder="1" applyAlignment="1">
      <alignment vertical="center" wrapText="1"/>
    </xf>
    <xf numFmtId="0" fontId="8" fillId="2" borderId="8" xfId="0" applyFont="1" applyFill="1" applyBorder="1" applyAlignment="1">
      <alignment vertical="center" wrapText="1"/>
    </xf>
    <xf numFmtId="0" fontId="12" fillId="2" borderId="17" xfId="0" applyFont="1" applyFill="1" applyBorder="1" applyAlignment="1">
      <alignment vertical="center" wrapText="1"/>
    </xf>
    <xf numFmtId="0" fontId="12" fillId="2" borderId="8" xfId="0" applyFont="1" applyFill="1" applyBorder="1" applyAlignment="1">
      <alignment vertical="center" wrapText="1"/>
    </xf>
    <xf numFmtId="0" fontId="12" fillId="2" borderId="17" xfId="0" applyFont="1" applyFill="1" applyBorder="1" applyAlignment="1">
      <alignment vertical="center"/>
    </xf>
    <xf numFmtId="0" fontId="9" fillId="2" borderId="31" xfId="0" applyFont="1" applyFill="1" applyBorder="1" applyAlignment="1">
      <alignment vertical="center" wrapText="1"/>
    </xf>
    <xf numFmtId="0" fontId="12" fillId="2" borderId="33" xfId="0" applyFont="1" applyFill="1" applyBorder="1" applyAlignment="1">
      <alignment vertical="center" wrapText="1"/>
    </xf>
    <xf numFmtId="0" fontId="12" fillId="2" borderId="31" xfId="0" applyFont="1" applyFill="1" applyBorder="1" applyAlignment="1">
      <alignment vertical="center" wrapText="1"/>
    </xf>
    <xf numFmtId="0" fontId="9" fillId="3" borderId="17"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8" fillId="2" borderId="17" xfId="0" applyFont="1" applyFill="1" applyBorder="1" applyAlignment="1">
      <alignment horizontal="center" vertical="center" wrapText="1"/>
    </xf>
    <xf numFmtId="1" fontId="8" fillId="2" borderId="34" xfId="0" applyNumberFormat="1" applyFont="1" applyFill="1" applyBorder="1" applyAlignment="1">
      <alignment horizontal="center" vertical="center" wrapText="1"/>
    </xf>
    <xf numFmtId="0" fontId="8" fillId="2" borderId="17" xfId="0" applyFont="1" applyFill="1" applyBorder="1" applyAlignment="1">
      <alignment horizontal="center" vertical="center"/>
    </xf>
    <xf numFmtId="0" fontId="8" fillId="2" borderId="33" xfId="0" applyFont="1" applyFill="1" applyBorder="1" applyAlignment="1">
      <alignment horizontal="center" vertical="center" wrapText="1"/>
    </xf>
    <xf numFmtId="1" fontId="8" fillId="2" borderId="10" xfId="0" applyNumberFormat="1" applyFont="1" applyFill="1" applyBorder="1" applyAlignment="1">
      <alignment horizontal="center" vertical="center" wrapText="1"/>
    </xf>
    <xf numFmtId="0" fontId="8" fillId="2" borderId="33" xfId="0" applyFont="1" applyFill="1" applyBorder="1" applyAlignment="1">
      <alignment horizontal="center" vertical="center"/>
    </xf>
    <xf numFmtId="0" fontId="9" fillId="3" borderId="8" xfId="0" applyFont="1" applyFill="1" applyBorder="1" applyAlignment="1">
      <alignment horizontal="center" vertical="center" wrapText="1"/>
    </xf>
    <xf numFmtId="0" fontId="12" fillId="2" borderId="8" xfId="0" applyFont="1" applyFill="1" applyBorder="1" applyAlignment="1">
      <alignment vertical="center"/>
    </xf>
    <xf numFmtId="0" fontId="12" fillId="2" borderId="31" xfId="0" applyFont="1" applyFill="1" applyBorder="1" applyAlignment="1">
      <alignment vertical="center"/>
    </xf>
    <xf numFmtId="1" fontId="8" fillId="2" borderId="34" xfId="0" applyNumberFormat="1" applyFont="1" applyFill="1" applyBorder="1" applyAlignment="1">
      <alignment horizontal="center" vertical="center"/>
    </xf>
    <xf numFmtId="1" fontId="8" fillId="2" borderId="10" xfId="0" applyNumberFormat="1" applyFont="1" applyFill="1" applyBorder="1" applyAlignment="1">
      <alignment horizontal="center" vertical="center"/>
    </xf>
    <xf numFmtId="0" fontId="9" fillId="3" borderId="23" xfId="0" applyFont="1" applyFill="1" applyBorder="1" applyAlignment="1">
      <alignment horizontal="center" vertical="center"/>
    </xf>
    <xf numFmtId="0" fontId="9" fillId="3" borderId="23" xfId="0" applyFont="1" applyFill="1" applyBorder="1" applyAlignment="1">
      <alignment horizontal="center" vertical="center" wrapText="1"/>
    </xf>
    <xf numFmtId="0" fontId="9" fillId="3" borderId="35" xfId="0" applyFont="1" applyFill="1" applyBorder="1" applyAlignment="1">
      <alignment horizontal="center" vertical="center"/>
    </xf>
    <xf numFmtId="0" fontId="0" fillId="2" borderId="7" xfId="0" applyFill="1" applyBorder="1" applyAlignment="1" applyProtection="1">
      <alignment horizontal="left" vertical="top" indent="1"/>
      <protection locked="0"/>
    </xf>
    <xf numFmtId="0" fontId="0" fillId="2" borderId="36" xfId="0" applyFill="1" applyBorder="1" applyAlignment="1" applyProtection="1">
      <alignment vertical="center"/>
      <protection locked="0"/>
    </xf>
    <xf numFmtId="0" fontId="0" fillId="2" borderId="37" xfId="0" applyFill="1" applyBorder="1" applyAlignment="1" applyProtection="1">
      <alignment vertical="center"/>
      <protection locked="0"/>
    </xf>
    <xf numFmtId="0" fontId="0" fillId="2" borderId="37" xfId="0" applyFill="1" applyBorder="1" applyProtection="1">
      <protection locked="0"/>
    </xf>
    <xf numFmtId="0" fontId="0" fillId="2" borderId="38" xfId="0" applyFill="1" applyBorder="1" applyProtection="1">
      <protection locked="0"/>
    </xf>
    <xf numFmtId="0" fontId="16" fillId="2" borderId="0" xfId="0" applyFont="1" applyFill="1" applyAlignment="1" applyProtection="1">
      <alignment horizontal="left" vertical="top"/>
      <protection locked="0"/>
    </xf>
    <xf numFmtId="0" fontId="16" fillId="2" borderId="0" xfId="0" applyFont="1" applyFill="1" applyAlignment="1" applyProtection="1">
      <alignment vertical="top"/>
      <protection locked="0"/>
    </xf>
    <xf numFmtId="0" fontId="12" fillId="2" borderId="15" xfId="5" applyFont="1" applyFill="1" applyBorder="1" applyAlignment="1">
      <alignment vertical="center" wrapText="1"/>
    </xf>
    <xf numFmtId="1" fontId="8" fillId="2" borderId="31" xfId="0" applyNumberFormat="1" applyFont="1" applyFill="1" applyBorder="1" applyAlignment="1">
      <alignment horizontal="center" vertical="center"/>
    </xf>
    <xf numFmtId="0" fontId="21" fillId="3" borderId="20" xfId="0" applyFont="1" applyFill="1" applyBorder="1" applyAlignment="1">
      <alignment horizontal="center" vertical="center" wrapText="1"/>
    </xf>
    <xf numFmtId="0" fontId="8" fillId="2" borderId="33" xfId="0" applyFont="1" applyFill="1" applyBorder="1" applyAlignment="1">
      <alignment vertical="center" wrapText="1"/>
    </xf>
    <xf numFmtId="0" fontId="25" fillId="0" borderId="21" xfId="0" applyFont="1" applyBorder="1" applyAlignment="1">
      <alignment horizontal="center" vertical="center"/>
    </xf>
    <xf numFmtId="0" fontId="26" fillId="0" borderId="21" xfId="0" applyFont="1" applyBorder="1" applyAlignment="1">
      <alignment horizontal="center" vertical="center"/>
    </xf>
    <xf numFmtId="0" fontId="25" fillId="0" borderId="39" xfId="0" applyFont="1" applyBorder="1" applyAlignment="1">
      <alignment horizontal="center" vertical="center"/>
    </xf>
    <xf numFmtId="0" fontId="21" fillId="3" borderId="18" xfId="0" applyFont="1" applyFill="1" applyBorder="1" applyAlignment="1">
      <alignment horizontal="center" vertical="center" wrapText="1"/>
    </xf>
    <xf numFmtId="1" fontId="8" fillId="2" borderId="40" xfId="0" applyNumberFormat="1" applyFont="1" applyFill="1" applyBorder="1" applyAlignment="1" applyProtection="1">
      <alignment horizontal="center" vertical="center" wrapText="1"/>
      <protection locked="0"/>
    </xf>
    <xf numFmtId="1" fontId="25" fillId="0" borderId="39" xfId="0" applyNumberFormat="1" applyFont="1" applyBorder="1" applyAlignment="1">
      <alignment horizontal="center" vertical="center"/>
    </xf>
    <xf numFmtId="164" fontId="12" fillId="2" borderId="33" xfId="0" applyNumberFormat="1" applyFont="1" applyFill="1" applyBorder="1" applyAlignment="1">
      <alignment vertical="center" wrapText="1"/>
    </xf>
    <xf numFmtId="164" fontId="12" fillId="2" borderId="33" xfId="0" applyNumberFormat="1" applyFont="1" applyFill="1" applyBorder="1" applyAlignment="1">
      <alignment vertical="center"/>
    </xf>
    <xf numFmtId="0" fontId="24" fillId="0" borderId="21" xfId="0" applyFont="1" applyBorder="1" applyAlignment="1">
      <alignment vertical="center" wrapText="1"/>
    </xf>
    <xf numFmtId="0" fontId="25" fillId="0" borderId="35" xfId="0" applyFont="1" applyBorder="1" applyAlignment="1">
      <alignment horizontal="center" vertical="center"/>
    </xf>
    <xf numFmtId="0" fontId="8" fillId="2" borderId="35" xfId="0" applyFont="1" applyFill="1" applyBorder="1" applyAlignment="1" applyProtection="1">
      <alignment horizontal="center" vertical="center" wrapText="1"/>
      <protection locked="0"/>
    </xf>
    <xf numFmtId="1" fontId="8" fillId="2" borderId="35" xfId="0" applyNumberFormat="1" applyFont="1" applyFill="1" applyBorder="1" applyAlignment="1" applyProtection="1">
      <alignment horizontal="center" vertical="center" wrapText="1"/>
      <protection locked="0"/>
    </xf>
    <xf numFmtId="0" fontId="8" fillId="2" borderId="31" xfId="0" applyFont="1" applyFill="1" applyBorder="1" applyAlignment="1" applyProtection="1">
      <alignment vertical="center" wrapText="1"/>
      <protection locked="0"/>
    </xf>
    <xf numFmtId="0" fontId="8" fillId="2" borderId="33"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protection locked="0"/>
    </xf>
    <xf numFmtId="1" fontId="8" fillId="2" borderId="10" xfId="0" applyNumberFormat="1" applyFont="1" applyFill="1" applyBorder="1" applyAlignment="1" applyProtection="1">
      <alignment horizontal="center" vertical="center"/>
      <protection locked="0"/>
    </xf>
  </cellXfs>
  <cellStyles count="6">
    <cellStyle name="Hyperlink" xfId="5" builtinId="8"/>
    <cellStyle name="Normal" xfId="0" builtinId="0"/>
    <cellStyle name="style1495205262559" xfId="3" xr:uid="{00000000-0005-0000-0000-000001000000}"/>
    <cellStyle name="style1495205262808" xfId="1" xr:uid="{00000000-0005-0000-0000-000002000000}"/>
    <cellStyle name="style1495205262886" xfId="2" xr:uid="{00000000-0005-0000-0000-000003000000}"/>
    <cellStyle name="style1495205263042" xfId="4" xr:uid="{00000000-0005-0000-0000-000004000000}"/>
  </cellStyles>
  <dxfs count="110">
    <dxf>
      <border outline="0">
        <bottom style="medium">
          <color indexed="64"/>
        </bottom>
      </border>
    </dxf>
    <dxf>
      <border outline="0">
        <left style="medium">
          <color indexed="64"/>
        </left>
        <right style="medium">
          <color indexed="64"/>
        </right>
        <top style="medium">
          <color indexed="64"/>
        </top>
        <bottom style="medium">
          <color indexed="64"/>
        </bottom>
      </border>
    </dxf>
    <dxf>
      <fill>
        <patternFill>
          <bgColor rgb="FFFF0000"/>
        </patternFill>
      </fill>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left style="medium">
          <color indexed="64"/>
        </left>
        <right style="medium">
          <color indexed="64"/>
        </right>
        <bottom style="medium">
          <color indexed="64"/>
        </bottom>
      </border>
    </dxf>
    <dxf>
      <font>
        <b/>
        <i val="0"/>
        <strike val="0"/>
        <condense val="0"/>
        <extend val="0"/>
        <outline val="0"/>
        <shadow val="0"/>
        <u val="none"/>
        <vertAlign val="baseline"/>
        <sz val="11"/>
        <color rgb="FF000000"/>
        <name val="Times New Roman"/>
        <family val="1"/>
        <scheme val="none"/>
      </font>
      <fill>
        <patternFill patternType="solid">
          <fgColor indexed="64"/>
          <bgColor theme="0" tint="-0.249977111117893"/>
        </patternFill>
      </fill>
      <alignment horizontal="left" vertical="center" textRotation="0" wrapText="0" indent="1" justifyLastLine="0" shrinkToFit="0" readingOrder="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medium">
          <color indexed="64"/>
        </bottom>
        <vertical/>
        <horizontal/>
      </border>
      <protection locked="0" hidden="0"/>
    </dxf>
    <dxf>
      <font>
        <b val="0"/>
        <i val="0"/>
        <strike val="0"/>
        <condense val="0"/>
        <extend val="0"/>
        <outline val="0"/>
        <shadow val="0"/>
        <u val="none"/>
        <vertAlign val="baseline"/>
        <sz val="10"/>
        <color rgb="FF000000"/>
        <name val="Times New Roman"/>
        <family val="1"/>
        <scheme val="none"/>
      </font>
      <fill>
        <patternFill patternType="solid">
          <fgColor indexed="64"/>
          <bgColor theme="0"/>
        </patternFill>
      </fill>
      <alignment horizontal="center" vertical="center" textRotation="0" wrapText="0" indent="0" justifyLastLine="0" shrinkToFit="0" readingOrder="0"/>
      <border diagonalUp="0" diagonalDown="0">
        <left/>
        <right style="medium">
          <color indexed="64"/>
        </right>
        <top/>
        <bottom style="medium">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medium">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medium">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medium">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medium">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medium">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medium">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medium">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medium">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general" vertical="center" textRotation="0" wrapText="1" indent="0" justifyLastLine="0" shrinkToFit="0" readingOrder="0"/>
      <border diagonalUp="0" diagonalDown="0">
        <left/>
        <right style="medium">
          <color indexed="64"/>
        </right>
        <top style="thin">
          <color indexed="64"/>
        </top>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rgb="FF000000"/>
        <name val="Times New Roman"/>
        <family val="1"/>
        <scheme val="none"/>
      </font>
      <fill>
        <patternFill patternType="solid">
          <fgColor indexed="64"/>
          <bgColor theme="0" tint="-0.249977111117893"/>
        </patternFill>
      </fill>
      <alignment horizontal="center" vertical="center" textRotation="0" wrapText="1"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fgColor indexed="64"/>
          <bgColor auto="1"/>
        </patternFill>
      </fill>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general" vertical="center" textRotation="0" wrapText="1" indent="0" justifyLastLine="0" shrinkToFit="0" readingOrder="0"/>
      <border diagonalUp="0" diagonalDown="0" outline="0">
        <left/>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0" indent="0" justifyLastLine="0" shrinkToFit="0" readingOrder="0"/>
      <border diagonalUp="0" diagonalDown="0" outline="0">
        <left style="medium">
          <color indexed="64"/>
        </left>
        <right/>
        <top style="thin">
          <color indexed="64"/>
        </top>
        <bottom/>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top style="thin">
          <color indexed="64"/>
        </top>
        <bottom/>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top style="thin">
          <color indexed="64"/>
        </top>
        <bottom/>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top style="thin">
          <color indexed="64"/>
        </top>
        <bottom/>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top style="thin">
          <color indexed="64"/>
        </top>
        <bottom/>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top style="thin">
          <color indexed="64"/>
        </top>
        <bottom/>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top style="thin">
          <color indexed="64"/>
        </top>
        <bottom/>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top style="thin">
          <color indexed="64"/>
        </top>
        <bottom/>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top style="thin">
          <color indexed="64"/>
        </top>
        <bottom/>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top style="thin">
          <color indexed="64"/>
        </top>
        <bottom/>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top style="thin">
          <color indexed="64"/>
        </top>
        <bottom/>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general" vertical="center" textRotation="0" wrapText="1" indent="0" justifyLastLine="0" shrinkToFit="0" readingOrder="0"/>
      <border diagonalUp="0" diagonalDown="0" outline="0">
        <left/>
        <right/>
        <top style="thin">
          <color indexed="64"/>
        </top>
        <bottom/>
      </border>
      <protection locked="0" hidden="0"/>
    </dxf>
    <dxf>
      <border>
        <bottom style="medium">
          <color indexed="64"/>
        </bottom>
      </border>
    </dxf>
    <dxf>
      <border outline="0">
        <left style="medium">
          <color indexed="64"/>
        </left>
        <right style="medium">
          <color indexed="64"/>
        </right>
        <bottom style="medium">
          <color indexed="64"/>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s>
  <tableStyles count="0" defaultTableStyle="TableStyleMedium2" defaultPivotStyle="PivotStyleLight16"/>
  <colors>
    <mruColors>
      <color rgb="FF0000FF"/>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085284-DC92-4791-B3B3-0C76D01A5EE7}" name="Outcome" displayName="Outcome" ref="B3:X13" totalsRowCount="1" headerRowBorderDxfId="95" tableBorderDxfId="96">
  <tableColumns count="23">
    <tableColumn id="1" xr3:uid="{C097E087-2C0A-40E6-B21A-682970DA98F2}" name="Outcome" dataDxfId="93" totalsRowDxfId="94"/>
    <tableColumn id="2" xr3:uid="{1E627149-CA29-4138-9008-5A8879997C0F}" name="Year in which Degrees were Conferred_2013-2014" dataDxfId="91" totalsRowDxfId="92"/>
    <tableColumn id="3" xr3:uid="{B7F5607A-F21B-45A0-B2E2-867617655AC8}" name="Column1" dataDxfId="89" totalsRowDxfId="90">
      <calculatedColumnFormula>C4/C$4*100</calculatedColumnFormula>
    </tableColumn>
    <tableColumn id="4" xr3:uid="{9C74F862-8674-49F0-9D0D-8DB3BB8B23AB}" name="Year in which Degrees were Conferred_2014-2015" dataDxfId="87" totalsRowDxfId="88"/>
    <tableColumn id="5" xr3:uid="{91F0047A-0D53-4160-AC71-C7BA4119B9E2}" name="Column2" dataDxfId="85" totalsRowDxfId="86">
      <calculatedColumnFormula>E4/E$4*100</calculatedColumnFormula>
    </tableColumn>
    <tableColumn id="6" xr3:uid="{796CB693-3411-4167-9935-B6AC702052F8}" name="Year in which Degrees were Conferred_2015-2016" dataDxfId="83" totalsRowDxfId="84"/>
    <tableColumn id="7" xr3:uid="{EEBA63FF-EEC3-4EDF-A8FC-0C3BDBB04CFF}" name="Column3" dataDxfId="81" totalsRowDxfId="82">
      <calculatedColumnFormula>G4/G$4*100</calculatedColumnFormula>
    </tableColumn>
    <tableColumn id="8" xr3:uid="{5BFBE6DE-85BD-48F0-92F0-6F96E920DCEF}" name="Year in which Degrees were Conferred_2016-2017" dataDxfId="79" totalsRowDxfId="80"/>
    <tableColumn id="9" xr3:uid="{15595089-AA27-4047-B553-B87573C4594E}" name="Column4" dataDxfId="77" totalsRowDxfId="78">
      <calculatedColumnFormula>I4/I$4*100</calculatedColumnFormula>
    </tableColumn>
    <tableColumn id="10" xr3:uid="{FAC1E678-8658-4E13-B21B-B19E3EEB81A4}" name="Year in which Degrees were Conferred_2017-2018" dataDxfId="75" totalsRowDxfId="76"/>
    <tableColumn id="11" xr3:uid="{29505EBE-9612-492B-9E1C-2F1C77654786}" name="Column5" dataDxfId="73" totalsRowDxfId="74">
      <calculatedColumnFormula>K4/K$4*100</calculatedColumnFormula>
    </tableColumn>
    <tableColumn id="12" xr3:uid="{EA9BD0A1-F067-4BDF-8B7D-032EE27FD7A8}" name="Year in which Degrees were Conferred_2018-2019" dataDxfId="71" totalsRowDxfId="72"/>
    <tableColumn id="13" xr3:uid="{82D9E042-56D8-4946-84B2-B3498682D246}" name="Column6" dataDxfId="69" totalsRowDxfId="70">
      <calculatedColumnFormula>M4/M$4*100</calculatedColumnFormula>
    </tableColumn>
    <tableColumn id="14" xr3:uid="{0A6BC16F-BA4B-465E-871B-4253C770D08E}" name="Year in which Degrees were Conferred_2019-2020" dataDxfId="67" totalsRowDxfId="68"/>
    <tableColumn id="15" xr3:uid="{6B93FB86-65B0-4F84-A3D8-2822DDE3B27F}" name="Column7" dataDxfId="65" totalsRowDxfId="66">
      <calculatedColumnFormula>O4/O$4*100</calculatedColumnFormula>
    </tableColumn>
    <tableColumn id="16" xr3:uid="{0A3B50A2-0D9A-4487-8EFE-37BA33BD9C6B}" name="Year in which Degrees were Conferred_2020-2021" dataDxfId="63" totalsRowDxfId="64"/>
    <tableColumn id="17" xr3:uid="{6723598C-F0B4-4041-8AB3-352863B025B3}" name="Column8" dataDxfId="61" totalsRowDxfId="62">
      <calculatedColumnFormula>Q4/Q$4*100</calculatedColumnFormula>
    </tableColumn>
    <tableColumn id="18" xr3:uid="{81F182C1-BD4F-467E-8855-D0AF4C9CDD3E}" name="Year in which Degrees were Conferred_2021-2022" dataDxfId="59" totalsRowDxfId="60"/>
    <tableColumn id="19" xr3:uid="{33C68B64-6CF8-47A4-92D6-E9B9601D046C}" name="Column9" dataDxfId="57" totalsRowDxfId="58">
      <calculatedColumnFormula>S4/S$4*100</calculatedColumnFormula>
    </tableColumn>
    <tableColumn id="20" xr3:uid="{BBF619DC-74FE-452F-9CE4-2BDAF7F6255C}" name="Year in which Degrees were Conferred_2022-2023" dataDxfId="55" totalsRowDxfId="56"/>
    <tableColumn id="21" xr3:uid="{BB2D5149-5314-42BD-A996-A58DDCB61AE1}" name="Column10" dataDxfId="53" totalsRowDxfId="54">
      <calculatedColumnFormula>U4/U$4*100</calculatedColumnFormula>
    </tableColumn>
    <tableColumn id="22" xr3:uid="{CABC4D2B-9304-4503-8C21-6A53D001BBC6}" name="Year in which Degrees were Conferred_Total" dataDxfId="51" totalsRowDxfId="52"/>
    <tableColumn id="23" xr3:uid="{F33C2897-5A48-47C9-B404-80BCF47A3733}" name="Column11" dataDxfId="49" totalsRowDxfId="50">
      <calculatedColumnFormula>W4/W$4*100</calculatedColumnFormula>
    </tableColumn>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8DE42D1-CBFC-4D64-ADF7-4F2BB1A6EF58}" name="Program_Costs" displayName="Program_Costs" ref="B3:C8" totalsRowShown="0" tableBorderDxfId="48">
  <autoFilter ref="B3:C8" xr:uid="{98DE42D1-CBFC-4D64-ADF7-4F2BB1A6EF58}">
    <filterColumn colId="0" hiddenButton="1"/>
    <filterColumn colId="1" hiddenButton="1"/>
  </autoFilter>
  <tableColumns count="2">
    <tableColumn id="1" xr3:uid="{22CB1616-415C-4223-9345-FC826414237A}" name="Description" dataDxfId="47"/>
    <tableColumn id="2" xr3:uid="{F23A495C-5981-414A-9D18-5D198BA73066}" name="2023-2024 1st-year _x000a_Cohort Cost" dataDxfId="46"/>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581A447-0C07-4090-9333-842E769689ED}" name="Internship_Placement_Table_2" displayName="Internship_Placement_Table_2" ref="B13:V16" totalsRowShown="0" headerRowDxfId="41" headerRowBorderDxfId="39" tableBorderDxfId="40">
  <autoFilter ref="B13:V16" xr:uid="{9581A447-0C07-4090-9333-842E769689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48471AFE-3B0D-44C1-AD52-73E0176C025E}" name=" Outcome"/>
    <tableColumn id="2" xr3:uid="{FFCCFEFE-30BF-4159-9A63-64A49FB99A7E}" name="Year Applied for Internship_2013-2014_N"/>
    <tableColumn id="3" xr3:uid="{D0574F70-8566-4C6E-8071-3A2B4B3CA2DF}" name="Year Applied for Internship_2013-2014_%"/>
    <tableColumn id="4" xr3:uid="{D49BD23B-DF9F-480F-A3FB-8F8248BE6C02}" name="Year Applied for Internship_2014-2015_N"/>
    <tableColumn id="5" xr3:uid="{3DE4DB45-7499-4E65-AFA7-3A191354C260}" name="Year Applied for Internship_2014-2015_%"/>
    <tableColumn id="6" xr3:uid="{525DD1E3-265E-42FE-9A70-35C2443E18BD}" name="Year Applied for Internship_2015-2016_N"/>
    <tableColumn id="7" xr3:uid="{2FD0F3AE-ADC2-431F-A265-07DDCF0C9056}" name="Year Applied for Internship_2015-2016_%"/>
    <tableColumn id="8" xr3:uid="{F59FECD4-741E-41EC-B489-DDC2414E6372}" name="Year Applied for Internship_2016-2017_N"/>
    <tableColumn id="9" xr3:uid="{C74E283D-58C4-4964-92C2-521F925C4DA4}" name="Year Applied for Internship_2016-2017_%"/>
    <tableColumn id="10" xr3:uid="{274351A7-67AE-4BC8-AE4F-9BE53FF7ABD4}" name="Year Applied for Internship_2017-2018_N"/>
    <tableColumn id="11" xr3:uid="{DCF43AF2-F180-4F39-AA57-BA099A83C571}" name="Year Applied for Internship_2017-2018_%"/>
    <tableColumn id="12" xr3:uid="{DABDB84F-6B15-46EB-A7AC-497FD761441C}" name="Year Applied for Internship_2018-2019_N"/>
    <tableColumn id="13" xr3:uid="{3C1790EB-0E35-4F53-9465-9C10368E50EE}" name="Year Applied for Internship_2018-2019_%"/>
    <tableColumn id="14" xr3:uid="{8DD14F27-AB36-4757-B604-CC3FDB9DF7FA}" name="Year Applied for Internship_2019-2020_N"/>
    <tableColumn id="15" xr3:uid="{D392E874-5EFD-4049-B448-6CFF97D0E913}" name="Year Applied for Internship_2019-2020_%"/>
    <tableColumn id="16" xr3:uid="{7164577B-858E-4EA7-8C23-08D6849D34A2}" name="Year Applied for Internship_2020-2021_N"/>
    <tableColumn id="17" xr3:uid="{D914332E-4CC1-49A4-8726-C35D4296DE83}" name="Year Applied for Internship_2020-2021_%"/>
    <tableColumn id="18" xr3:uid="{E21BE4A7-ACB5-4DD6-A327-8D2C92F79A49}" name="Year Applied for Internship_2021-2022_N"/>
    <tableColumn id="19" xr3:uid="{B6D207CF-1B18-40E1-9AD6-39985F2C91D5}" name="Year Applied for Internship_2021-2022_%"/>
    <tableColumn id="20" xr3:uid="{12A8ACFE-D641-467A-B07E-EEF39C784FCE}" name="Year Applied for Internship_2022-2023_N"/>
    <tableColumn id="21" xr3:uid="{0CCE1310-C209-41B0-99D6-1D0A9355E600}" name="Year Applied for Internship_2022-2023_%"/>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0D4827C-D505-4664-8DEC-6ABF024C11A5}" name="Internship_Placement_Table_1" displayName="Internship_Placement_Table_1" ref="B3:V10" totalsRowShown="0" tableBorderDxfId="38">
  <autoFilter ref="B3:V10" xr:uid="{E0D4827C-D505-4664-8DEC-6ABF024C11A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F127F689-787F-4BD5-ABFA-0A0B189BA493}" name="Outcome " dataDxfId="37"/>
    <tableColumn id="2" xr3:uid="{8C792BC0-4B34-4512-A96D-27296AD6379E}" name="Year Applied for Internship_2013-2014_N"/>
    <tableColumn id="3" xr3:uid="{4A8B111F-B1E9-413B-87BA-A2244450B96B}" name="Year Applied for Internship_2013-2014_%" dataDxfId="36"/>
    <tableColumn id="4" xr3:uid="{AEA204F3-5E84-401C-82BE-1D37DC4AAF2A}" name="Year Applied for Internship_2014-2015_N"/>
    <tableColumn id="5" xr3:uid="{6EA83439-D8EC-4804-BCA4-76A2326D6EB8}" name="Year Applied for Internship_2014-2015_%" dataDxfId="35"/>
    <tableColumn id="6" xr3:uid="{5ED2CC5E-8C3E-458D-B1A5-06777176812E}" name="Year Applied for Internship_2015-2016_N"/>
    <tableColumn id="7" xr3:uid="{E8101F04-0CC4-41FE-837A-CFD0D56494EF}" name="Year Applied for Internship_2015-2016_%" dataDxfId="34"/>
    <tableColumn id="8" xr3:uid="{18A08234-FDC7-4E31-9306-7696EF2F901C}" name="Year Applied for Internship_2016-2017_N"/>
    <tableColumn id="9" xr3:uid="{B62AB2C6-35EC-444D-81B8-865605E963B8}" name="Year Applied for Internship_2016-2017_%" dataDxfId="33"/>
    <tableColumn id="10" xr3:uid="{72EB00F7-7B51-4C84-80DD-EF4C04956AE8}" name="Year Applied for Internship_2017-2018_N"/>
    <tableColumn id="11" xr3:uid="{7CD5CF6B-763B-4AE7-97C0-40F3F3ED2848}" name="Year Applied for Internship_2017-2018_%" dataDxfId="32"/>
    <tableColumn id="12" xr3:uid="{AECE5B42-3D18-4B22-8791-AF8BA3C3A983}" name="Year Applied for Internship_2018-2019_N"/>
    <tableColumn id="13" xr3:uid="{902E79DB-33F0-4B82-9D31-5C9F8AC077FA}" name="Year Applied for Internship_2018-2019_%" dataDxfId="31"/>
    <tableColumn id="14" xr3:uid="{D00C1AB4-73EA-4F8F-BC38-1C6B28F3DF47}" name="Year Applied for Internship_2019-2020_N"/>
    <tableColumn id="15" xr3:uid="{B7116189-A8D3-4288-BECE-F06D79EBA715}" name="Year Applied for Internship_2019-2020_%" dataDxfId="30"/>
    <tableColumn id="16" xr3:uid="{BEF01C62-1EBF-42D3-9C8F-A953986C7CD2}" name="Year Applied for Internship_2020-2021_N"/>
    <tableColumn id="17" xr3:uid="{36C5BC55-5454-4EC8-99E8-D7DE5D2E6C9C}" name="Year Applied for Internship_2020-2021_%" dataDxfId="29"/>
    <tableColumn id="18" xr3:uid="{11CBBCD6-7D74-45E7-A0BE-CA75297FE221}" name="Year Applied for Internship_2021-2022_N"/>
    <tableColumn id="19" xr3:uid="{9EF7FB78-904F-4225-825D-DA2F2A5221A4}" name="Year Applied for Internship_2021-2022_%" dataDxfId="28"/>
    <tableColumn id="20" xr3:uid="{22755A01-E514-4B1A-BB19-B8D30A05302C}" name="Year Applied for Internship_2022-2023_N" dataDxfId="27"/>
    <tableColumn id="21" xr3:uid="{B640F577-1ECD-4599-ADC0-4577C92C1041}" name="Year Applied for Internship_2022-2023_%" dataDxfId="26"/>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BB4D64-4D72-44BD-B55C-B1B6585DF342}" name="Attrition" displayName="Attrition" ref="B3:V7" totalsRowShown="0" headerRowDxfId="25" tableBorderDxfId="24">
  <autoFilter ref="B3:V7" xr:uid="{5CBB4D64-4D72-44BD-B55C-B1B6585DF3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5FFFA478-CD6F-4644-BD54-8FB04F2D77B8}" name="Variable" dataDxfId="23"/>
    <tableColumn id="2" xr3:uid="{52862778-6E56-499C-BF72-6FFFC675D10E}" name="Year of First Enrollment_2013-2014_N" dataDxfId="22"/>
    <tableColumn id="3" xr3:uid="{9291D020-0DEC-4D77-BFF2-BF7733FC266B}" name="Year of First Enrollment_2013-2014_%" dataDxfId="21"/>
    <tableColumn id="4" xr3:uid="{BF83EC4A-7657-418F-8304-8A4DFE6FBDAE}" name="Year of First Enrollment_2014-2015_N" dataDxfId="20"/>
    <tableColumn id="5" xr3:uid="{43FCEA02-3A25-4238-91A3-86348BB6B865}" name="Year of First Enrollment_2014-2015_%" dataDxfId="19"/>
    <tableColumn id="6" xr3:uid="{AF8D1747-37B7-4037-8945-D948221A06F1}" name="Year of First Enrollment_2015-2016_N" dataDxfId="18"/>
    <tableColumn id="7" xr3:uid="{83922681-0974-4C91-BB65-E42942849AA2}" name="Year of First Enrollment_2015-2016_%" dataDxfId="17"/>
    <tableColumn id="8" xr3:uid="{D146D8DE-9726-4E52-8952-FD34C97E521D}" name="Year of First Enrollment_2016-2017_N" dataDxfId="16"/>
    <tableColumn id="9" xr3:uid="{11956409-7E0A-4261-BDA7-941367CF94DA}" name="Year of First Enrollment_2016-2017_%" dataDxfId="15"/>
    <tableColumn id="10" xr3:uid="{C37DB423-908D-452C-AC04-950F98C6C4E0}" name="Year of First Enrollment_2017-2018_N" dataDxfId="14"/>
    <tableColumn id="11" xr3:uid="{C2158B63-D47C-40ED-A1F9-46F06CC1515F}" name="Year of First Enrollment_2017-2018_%" dataDxfId="13"/>
    <tableColumn id="12" xr3:uid="{043F28B4-8115-4C31-859B-FB926D306D6B}" name="Year of First Enrollment_2018-2019_N" dataDxfId="12"/>
    <tableColumn id="13" xr3:uid="{92EB1002-96BC-4FB2-841A-51B042693D00}" name="Year of First Enrollment_2018-2019_%" dataDxfId="11"/>
    <tableColumn id="14" xr3:uid="{FE4FAB93-25F6-44E3-8808-6F09D30B1BE3}" name="Year of First Enrollment_2019-2020_N" dataDxfId="10"/>
    <tableColumn id="15" xr3:uid="{11CF71F7-67AA-4694-AB40-BF2352F7D4E2}" name="Year of First Enrollment_2019-2020_%" dataDxfId="9"/>
    <tableColumn id="16" xr3:uid="{34B248B0-342B-4D55-B465-05D3DCF4280E}" name="Year of First Enrollment_2020-2021_N" dataDxfId="8"/>
    <tableColumn id="17" xr3:uid="{71795908-E75C-419F-A4C0-1C12D9B9E74B}" name="Year of First Enrollment_2020-2021_%" dataDxfId="7"/>
    <tableColumn id="18" xr3:uid="{6C9CF00F-F01F-4F66-9F12-D90B50209CE4}" name="Year of First Enrollment_2021-2022_N" dataDxfId="6"/>
    <tableColumn id="19" xr3:uid="{1FF36E5D-1C33-4E8E-B82E-42430725741F}" name="Year of First Enrollment_2021-2022_%" dataDxfId="5"/>
    <tableColumn id="20" xr3:uid="{892D3E65-022B-467A-86D6-E4391B15E6B9}" name="Year of First Enrollment_2022-2023_N" dataDxfId="4"/>
    <tableColumn id="21" xr3:uid="{762E75A9-F29E-43E3-A5EC-C8822F7C7673}" name="Year of First Enrollment_2022-2023_%" dataDxfId="3"/>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81D621F-DF90-4D98-AACF-441CFDA8D488}" name="Licensure" displayName="Licensure" ref="B3:C6" totalsRowShown="0" headerRowBorderDxfId="0" tableBorderDxfId="1">
  <autoFilter ref="B3:C6" xr:uid="{781D621F-DF90-4D98-AACF-441CFDA8D488}">
    <filterColumn colId="0" hiddenButton="1"/>
    <filterColumn colId="1" hiddenButton="1"/>
  </autoFilter>
  <tableColumns count="2">
    <tableColumn id="1" xr3:uid="{47C0AE89-4DC4-440D-BD73-161B37E873BA}" name="Outcome"/>
    <tableColumn id="2" xr3:uid="{3D7DC200-4D40-47EB-8240-B71AB557F6B4}" name="2013-2023"/>
  </tableColumns>
  <tableStyleInfo name="TableStyleLight8"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53920-BCE7-4E66-ADA1-0391410A3A94}">
  <sheetPr>
    <tabColor rgb="FFFFFF00"/>
    <pageSetUpPr fitToPage="1"/>
  </sheetPr>
  <dimension ref="B1:J8"/>
  <sheetViews>
    <sheetView showGridLines="0" tabSelected="1" showRuler="0" zoomScaleNormal="100" zoomScaleSheetLayoutView="85" workbookViewId="0">
      <selection activeCell="B5" sqref="B5"/>
    </sheetView>
  </sheetViews>
  <sheetFormatPr defaultColWidth="9.140625" defaultRowHeight="14.25"/>
  <cols>
    <col min="1" max="1" width="3.140625" style="1" customWidth="1"/>
    <col min="2" max="2" width="78.7109375" style="1" customWidth="1"/>
    <col min="3" max="3" width="11.140625" style="1" customWidth="1"/>
    <col min="4" max="10" width="5.5703125" style="1" customWidth="1"/>
    <col min="11" max="16384" width="9.140625" style="1"/>
  </cols>
  <sheetData>
    <row r="1" spans="2:10" ht="17.25">
      <c r="B1" s="26" t="s">
        <v>0</v>
      </c>
    </row>
    <row r="2" spans="2:10">
      <c r="B2" s="7" t="s">
        <v>1</v>
      </c>
    </row>
    <row r="3" spans="2:10">
      <c r="B3" s="7"/>
    </row>
    <row r="4" spans="2:10" ht="17.649999999999999" thickBot="1">
      <c r="B4" s="25" t="s">
        <v>2</v>
      </c>
      <c r="C4" s="7"/>
      <c r="D4" s="7"/>
      <c r="E4" s="7"/>
      <c r="F4" s="7"/>
      <c r="G4" s="7"/>
      <c r="H4" s="7"/>
      <c r="I4" s="7"/>
      <c r="J4" s="7"/>
    </row>
    <row r="5" spans="2:10" ht="60" customHeight="1">
      <c r="B5" s="27" t="s">
        <v>3</v>
      </c>
      <c r="C5" s="31" t="s">
        <v>4</v>
      </c>
      <c r="D5" s="25"/>
      <c r="E5" s="25"/>
      <c r="F5" s="25"/>
      <c r="G5" s="25"/>
      <c r="H5" s="25"/>
      <c r="I5" s="25"/>
      <c r="J5" s="25"/>
    </row>
    <row r="6" spans="2:10" s="24" customFormat="1" ht="18" customHeight="1" thickBot="1">
      <c r="B6" s="30"/>
      <c r="C6" s="85" t="s">
        <v>5</v>
      </c>
      <c r="D6" s="23"/>
      <c r="E6" s="23"/>
      <c r="F6" s="23"/>
      <c r="G6" s="23"/>
      <c r="H6" s="23"/>
      <c r="I6" s="23"/>
      <c r="J6" s="23"/>
    </row>
    <row r="7" spans="2:10" s="24" customFormat="1" ht="15" customHeight="1" thickBot="1">
      <c r="B7" s="29" t="s">
        <v>6</v>
      </c>
      <c r="C7" s="28"/>
      <c r="D7" s="23"/>
      <c r="E7" s="23"/>
      <c r="F7" s="23"/>
      <c r="G7" s="23"/>
      <c r="H7" s="23"/>
      <c r="I7" s="23"/>
      <c r="J7" s="23"/>
    </row>
    <row r="8" spans="2:10" ht="131.44999999999999" customHeight="1" thickBot="1">
      <c r="B8" s="32"/>
      <c r="C8" s="33"/>
      <c r="D8" s="13"/>
      <c r="E8" s="13"/>
      <c r="F8" s="13"/>
      <c r="G8" s="13"/>
      <c r="H8" s="13"/>
      <c r="I8" s="13"/>
      <c r="J8" s="13"/>
    </row>
  </sheetData>
  <dataValidations count="2">
    <dataValidation allowBlank="1" showInputMessage="1" showErrorMessage="1" prompt="The sheet contains details of Student Admissions, Outcomes, and Other Data across cells B1:C8." sqref="A1" xr:uid="{DFAFD38C-B590-4AC4-B62F-84E6D38870F6}"/>
    <dataValidation allowBlank="1" showInputMessage="1" showErrorMessage="1" prompt="Enter the website link (or content from brochure) in cell B8." sqref="B7" xr:uid="{B42F9AB4-706E-49E8-BD09-F27FD85C3712}"/>
  </dataValidations>
  <pageMargins left="0.7" right="0.7" top="0.75" bottom="0.75" header="0.3" footer="0.3"/>
  <pageSetup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pageSetUpPr fitToPage="1"/>
  </sheetPr>
  <dimension ref="A1:X16"/>
  <sheetViews>
    <sheetView showGridLines="0" showRowColHeaders="0" showRuler="0" topLeftCell="K1" zoomScale="60" zoomScaleNormal="60" zoomScaleSheetLayoutView="85" workbookViewId="0">
      <selection activeCell="W8" sqref="W8"/>
    </sheetView>
  </sheetViews>
  <sheetFormatPr defaultColWidth="5.7109375" defaultRowHeight="14.25"/>
  <cols>
    <col min="1" max="1" width="3.140625" style="1" customWidth="1"/>
    <col min="2" max="2" width="45.42578125" style="1" customWidth="1"/>
    <col min="3" max="24" width="10.42578125" style="1" customWidth="1"/>
    <col min="25" max="16384" width="5.7109375" style="1"/>
  </cols>
  <sheetData>
    <row r="1" spans="1:24">
      <c r="A1" s="7"/>
      <c r="C1" s="7"/>
      <c r="D1" s="7"/>
      <c r="E1" s="7"/>
      <c r="F1" s="7"/>
      <c r="G1" s="7"/>
      <c r="H1" s="7"/>
      <c r="I1" s="7"/>
      <c r="J1" s="7"/>
      <c r="K1" s="7"/>
      <c r="L1" s="7"/>
      <c r="M1" s="7"/>
      <c r="N1" s="7"/>
      <c r="O1" s="7"/>
      <c r="P1" s="7"/>
      <c r="Q1" s="7"/>
      <c r="R1" s="7"/>
    </row>
    <row r="2" spans="1:24" ht="17.649999999999999" thickBot="1">
      <c r="B2" s="25" t="s">
        <v>7</v>
      </c>
      <c r="C2" s="25"/>
      <c r="D2" s="25"/>
      <c r="E2" s="25"/>
      <c r="F2" s="25"/>
      <c r="G2" s="25"/>
      <c r="H2" s="25"/>
      <c r="I2" s="25"/>
      <c r="J2" s="25"/>
      <c r="K2" s="25"/>
      <c r="L2" s="25"/>
      <c r="M2" s="25"/>
      <c r="N2" s="25"/>
      <c r="O2" s="25"/>
      <c r="P2" s="25"/>
      <c r="Q2" s="25"/>
      <c r="R2" s="25"/>
      <c r="S2" s="13"/>
      <c r="T2" s="13"/>
      <c r="U2" s="13"/>
      <c r="V2" s="13"/>
      <c r="W2" s="13"/>
      <c r="X2" s="13"/>
    </row>
    <row r="3" spans="1:24" ht="102.6" customHeight="1" thickBot="1">
      <c r="B3" s="82" t="s">
        <v>8</v>
      </c>
      <c r="C3" s="83" t="s">
        <v>9</v>
      </c>
      <c r="D3" s="83" t="s">
        <v>10</v>
      </c>
      <c r="E3" s="83" t="s">
        <v>11</v>
      </c>
      <c r="F3" s="83" t="s">
        <v>12</v>
      </c>
      <c r="G3" s="83" t="s">
        <v>13</v>
      </c>
      <c r="H3" s="83" t="s">
        <v>14</v>
      </c>
      <c r="I3" s="83" t="s">
        <v>15</v>
      </c>
      <c r="J3" s="83" t="s">
        <v>16</v>
      </c>
      <c r="K3" s="83" t="s">
        <v>17</v>
      </c>
      <c r="L3" s="83" t="s">
        <v>18</v>
      </c>
      <c r="M3" s="83" t="s">
        <v>19</v>
      </c>
      <c r="N3" s="83" t="s">
        <v>20</v>
      </c>
      <c r="O3" s="83" t="s">
        <v>21</v>
      </c>
      <c r="P3" s="83" t="s">
        <v>22</v>
      </c>
      <c r="Q3" s="83" t="s">
        <v>23</v>
      </c>
      <c r="R3" s="83" t="s">
        <v>24</v>
      </c>
      <c r="S3" s="83" t="s">
        <v>25</v>
      </c>
      <c r="T3" s="83" t="s">
        <v>26</v>
      </c>
      <c r="U3" s="83" t="s">
        <v>27</v>
      </c>
      <c r="V3" s="83" t="s">
        <v>28</v>
      </c>
      <c r="W3" s="83" t="s">
        <v>29</v>
      </c>
      <c r="X3" s="83" t="s">
        <v>30</v>
      </c>
    </row>
    <row r="4" spans="1:24" ht="29.25" customHeight="1">
      <c r="B4" s="62" t="s">
        <v>31</v>
      </c>
      <c r="C4" s="61">
        <v>15</v>
      </c>
      <c r="D4" s="62"/>
      <c r="E4" s="61">
        <v>13</v>
      </c>
      <c r="F4" s="62"/>
      <c r="G4" s="61">
        <v>10</v>
      </c>
      <c r="H4" s="62"/>
      <c r="I4" s="63">
        <v>15</v>
      </c>
      <c r="J4" s="64"/>
      <c r="K4" s="63">
        <v>12</v>
      </c>
      <c r="L4" s="64"/>
      <c r="M4" s="63">
        <v>15</v>
      </c>
      <c r="N4" s="64"/>
      <c r="O4" s="63">
        <v>10</v>
      </c>
      <c r="P4" s="64"/>
      <c r="Q4" s="63">
        <v>13</v>
      </c>
      <c r="R4" s="64"/>
      <c r="S4" s="63">
        <v>15</v>
      </c>
      <c r="T4" s="64"/>
      <c r="U4" s="63">
        <v>24</v>
      </c>
      <c r="V4" s="64"/>
      <c r="W4" s="65">
        <v>142</v>
      </c>
      <c r="X4" s="78"/>
    </row>
    <row r="5" spans="1:24" ht="17.25" customHeight="1">
      <c r="B5" s="66" t="s">
        <v>32</v>
      </c>
      <c r="C5" s="95">
        <v>6</v>
      </c>
      <c r="D5" s="60"/>
      <c r="E5" s="95">
        <v>5.6</v>
      </c>
      <c r="F5" s="66"/>
      <c r="G5" s="95">
        <v>5.6</v>
      </c>
      <c r="H5" s="66"/>
      <c r="I5" s="67">
        <v>5.5</v>
      </c>
      <c r="J5" s="68"/>
      <c r="K5" s="67">
        <v>5</v>
      </c>
      <c r="L5" s="68"/>
      <c r="M5" s="67">
        <v>5.8</v>
      </c>
      <c r="N5" s="68"/>
      <c r="O5" s="67">
        <v>5.25</v>
      </c>
      <c r="P5" s="68"/>
      <c r="Q5" s="67">
        <v>5.9</v>
      </c>
      <c r="R5" s="68"/>
      <c r="S5" s="67">
        <v>5.5</v>
      </c>
      <c r="T5" s="68"/>
      <c r="U5" s="67">
        <v>5.8</v>
      </c>
      <c r="V5" s="68"/>
      <c r="W5" s="102">
        <f>((I4*I5)+(K4*K5)+(M4*M5)+(O4*O5)+(Q4*Q5)+(S4*S5)+(U4*U5))/SUM(I4, K4, M4, O4, Q4, S4, U4)</f>
        <v>5.5807692307692305</v>
      </c>
      <c r="X5" s="93"/>
    </row>
    <row r="6" spans="1:24" ht="15" customHeight="1" thickBot="1">
      <c r="B6" s="66" t="s">
        <v>33</v>
      </c>
      <c r="C6" s="95">
        <v>5</v>
      </c>
      <c r="D6" s="60"/>
      <c r="E6" s="95">
        <v>6</v>
      </c>
      <c r="F6" s="66"/>
      <c r="G6" s="95">
        <v>5.5</v>
      </c>
      <c r="H6" s="66"/>
      <c r="I6" s="67">
        <v>5</v>
      </c>
      <c r="J6" s="68"/>
      <c r="K6" s="67">
        <v>5</v>
      </c>
      <c r="L6" s="68"/>
      <c r="M6" s="67">
        <v>6</v>
      </c>
      <c r="N6" s="68"/>
      <c r="O6" s="67">
        <v>5</v>
      </c>
      <c r="P6" s="68"/>
      <c r="Q6" s="67">
        <v>6</v>
      </c>
      <c r="R6" s="68"/>
      <c r="S6" s="67">
        <v>5</v>
      </c>
      <c r="T6" s="68"/>
      <c r="U6" s="67">
        <v>5.5</v>
      </c>
      <c r="V6" s="68"/>
      <c r="W6" s="103">
        <f>((I4*I6)+(K4*K6)+(M4*M6)+(O4*O6)+(Q4*Q6)+(S4*S6)+(U4*U6))/SUM(I4, K4, M4, O4, Q4, S4, U4)</f>
        <v>5.384615384615385</v>
      </c>
      <c r="X6" s="79"/>
    </row>
    <row r="7" spans="1:24" ht="14.65" thickBot="1">
      <c r="B7" s="77" t="s">
        <v>34</v>
      </c>
      <c r="C7" s="69" t="s">
        <v>35</v>
      </c>
      <c r="D7" s="70" t="s">
        <v>36</v>
      </c>
      <c r="E7" s="69" t="s">
        <v>35</v>
      </c>
      <c r="F7" s="70" t="s">
        <v>36</v>
      </c>
      <c r="G7" s="69" t="s">
        <v>35</v>
      </c>
      <c r="H7" s="70" t="s">
        <v>36</v>
      </c>
      <c r="I7" s="69" t="s">
        <v>35</v>
      </c>
      <c r="J7" s="70" t="s">
        <v>36</v>
      </c>
      <c r="K7" s="69" t="s">
        <v>35</v>
      </c>
      <c r="L7" s="70" t="s">
        <v>36</v>
      </c>
      <c r="M7" s="69" t="s">
        <v>35</v>
      </c>
      <c r="N7" s="70" t="s">
        <v>36</v>
      </c>
      <c r="O7" s="69" t="s">
        <v>35</v>
      </c>
      <c r="P7" s="70" t="s">
        <v>36</v>
      </c>
      <c r="Q7" s="69" t="s">
        <v>35</v>
      </c>
      <c r="R7" s="70" t="s">
        <v>36</v>
      </c>
      <c r="S7" s="69" t="s">
        <v>35</v>
      </c>
      <c r="T7" s="70" t="s">
        <v>36</v>
      </c>
      <c r="U7" s="69" t="s">
        <v>35</v>
      </c>
      <c r="V7" s="70" t="s">
        <v>36</v>
      </c>
      <c r="W7" s="69" t="s">
        <v>35</v>
      </c>
      <c r="X7" s="70" t="s">
        <v>36</v>
      </c>
    </row>
    <row r="8" spans="1:24">
      <c r="B8" s="62" t="s">
        <v>37</v>
      </c>
      <c r="C8" s="71">
        <v>0</v>
      </c>
      <c r="D8" s="72">
        <f>C8/C$4*100</f>
        <v>0</v>
      </c>
      <c r="E8" s="71">
        <v>0</v>
      </c>
      <c r="F8" s="72">
        <f>E8/E$4*100</f>
        <v>0</v>
      </c>
      <c r="G8" s="71">
        <v>0</v>
      </c>
      <c r="H8" s="72">
        <f>G8/G$4*100</f>
        <v>0</v>
      </c>
      <c r="I8" s="71">
        <v>0</v>
      </c>
      <c r="J8" s="72">
        <f>I8/I$4*100</f>
        <v>0</v>
      </c>
      <c r="K8" s="71">
        <v>0</v>
      </c>
      <c r="L8" s="72">
        <f>K8/K$4*100</f>
        <v>0</v>
      </c>
      <c r="M8" s="71">
        <v>0</v>
      </c>
      <c r="N8" s="72">
        <f>M8/M$4*100</f>
        <v>0</v>
      </c>
      <c r="O8" s="71">
        <v>0</v>
      </c>
      <c r="P8" s="72">
        <f>O8/O$4*100</f>
        <v>0</v>
      </c>
      <c r="Q8" s="71">
        <v>0</v>
      </c>
      <c r="R8" s="72">
        <f>Q8/Q$4*100</f>
        <v>0</v>
      </c>
      <c r="S8" s="71">
        <v>0</v>
      </c>
      <c r="T8" s="72">
        <f>S8/S$4*100</f>
        <v>0</v>
      </c>
      <c r="U8" s="71">
        <v>0</v>
      </c>
      <c r="V8" s="72">
        <f>U8/U$4*100</f>
        <v>0</v>
      </c>
      <c r="W8" s="73">
        <v>0</v>
      </c>
      <c r="X8" s="80">
        <f>W8/W$4*100</f>
        <v>0</v>
      </c>
    </row>
    <row r="9" spans="1:24">
      <c r="B9" s="60" t="s">
        <v>38</v>
      </c>
      <c r="C9" s="74">
        <v>8</v>
      </c>
      <c r="D9" s="75">
        <f t="shared" ref="D9:F12" si="0">C9/C$4*100</f>
        <v>53.333333333333336</v>
      </c>
      <c r="E9" s="74">
        <v>5</v>
      </c>
      <c r="F9" s="75">
        <f t="shared" si="0"/>
        <v>38.461538461538467</v>
      </c>
      <c r="G9" s="74">
        <v>5</v>
      </c>
      <c r="H9" s="75">
        <f t="shared" ref="H9:H12" si="1">G9/G$4*100</f>
        <v>50</v>
      </c>
      <c r="I9" s="74">
        <v>9</v>
      </c>
      <c r="J9" s="75">
        <f t="shared" ref="J9:L12" si="2">I9/I$4*100</f>
        <v>60</v>
      </c>
      <c r="K9" s="74">
        <v>12</v>
      </c>
      <c r="L9" s="75">
        <f t="shared" si="2"/>
        <v>100</v>
      </c>
      <c r="M9" s="74">
        <v>6</v>
      </c>
      <c r="N9" s="75">
        <f t="shared" ref="N9:N12" si="3">M9/M$4*100</f>
        <v>40</v>
      </c>
      <c r="O9" s="74">
        <v>7</v>
      </c>
      <c r="P9" s="75">
        <f t="shared" ref="P9:P12" si="4">O9/O$4*100</f>
        <v>70</v>
      </c>
      <c r="Q9" s="74">
        <v>5</v>
      </c>
      <c r="R9" s="75">
        <f>Q9/Q$4*100</f>
        <v>38.461538461538467</v>
      </c>
      <c r="S9" s="74">
        <v>9</v>
      </c>
      <c r="T9" s="75">
        <f>S9/S$4*100</f>
        <v>60</v>
      </c>
      <c r="U9" s="74">
        <v>12</v>
      </c>
      <c r="V9" s="75">
        <f>U9/U$4*100</f>
        <v>50</v>
      </c>
      <c r="W9" s="76">
        <v>78</v>
      </c>
      <c r="X9" s="81">
        <f>W9/W$4*100</f>
        <v>54.929577464788736</v>
      </c>
    </row>
    <row r="10" spans="1:24">
      <c r="B10" s="60" t="s">
        <v>39</v>
      </c>
      <c r="C10" s="74">
        <v>3</v>
      </c>
      <c r="D10" s="75">
        <f t="shared" si="0"/>
        <v>20</v>
      </c>
      <c r="E10" s="74">
        <v>6</v>
      </c>
      <c r="F10" s="75">
        <f t="shared" si="0"/>
        <v>46.153846153846153</v>
      </c>
      <c r="G10" s="74">
        <v>4</v>
      </c>
      <c r="H10" s="75">
        <f t="shared" si="1"/>
        <v>40</v>
      </c>
      <c r="I10" s="74">
        <v>6</v>
      </c>
      <c r="J10" s="75">
        <f t="shared" si="2"/>
        <v>40</v>
      </c>
      <c r="K10" s="74">
        <v>0</v>
      </c>
      <c r="L10" s="75">
        <f t="shared" si="2"/>
        <v>0</v>
      </c>
      <c r="M10" s="74">
        <v>5</v>
      </c>
      <c r="N10" s="75">
        <f t="shared" si="3"/>
        <v>33.333333333333329</v>
      </c>
      <c r="O10" s="74">
        <v>2</v>
      </c>
      <c r="P10" s="75">
        <f t="shared" si="4"/>
        <v>20</v>
      </c>
      <c r="Q10" s="74">
        <v>6</v>
      </c>
      <c r="R10" s="75">
        <f>Q10/Q$4*100</f>
        <v>46.153846153846153</v>
      </c>
      <c r="S10" s="74">
        <v>5</v>
      </c>
      <c r="T10" s="75">
        <f>S10/S$4*100</f>
        <v>33.333333333333329</v>
      </c>
      <c r="U10" s="74">
        <v>9</v>
      </c>
      <c r="V10" s="75">
        <f>U10/U$4*100</f>
        <v>37.5</v>
      </c>
      <c r="W10" s="76">
        <v>46</v>
      </c>
      <c r="X10" s="81">
        <f>W10/W$4*100</f>
        <v>32.394366197183103</v>
      </c>
    </row>
    <row r="11" spans="1:24">
      <c r="B11" s="60" t="s">
        <v>40</v>
      </c>
      <c r="C11" s="74">
        <v>2</v>
      </c>
      <c r="D11" s="75">
        <f t="shared" si="0"/>
        <v>13.333333333333334</v>
      </c>
      <c r="E11" s="74">
        <v>2</v>
      </c>
      <c r="F11" s="75">
        <f t="shared" si="0"/>
        <v>15.384615384615385</v>
      </c>
      <c r="G11" s="74">
        <v>1</v>
      </c>
      <c r="H11" s="75">
        <f t="shared" si="1"/>
        <v>10</v>
      </c>
      <c r="I11" s="74">
        <v>0</v>
      </c>
      <c r="J11" s="75">
        <f t="shared" si="2"/>
        <v>0</v>
      </c>
      <c r="K11" s="74">
        <v>0</v>
      </c>
      <c r="L11" s="75">
        <f t="shared" si="2"/>
        <v>0</v>
      </c>
      <c r="M11" s="74">
        <v>2</v>
      </c>
      <c r="N11" s="75">
        <f t="shared" si="3"/>
        <v>13.333333333333334</v>
      </c>
      <c r="O11" s="74">
        <v>1</v>
      </c>
      <c r="P11" s="75">
        <f t="shared" si="4"/>
        <v>10</v>
      </c>
      <c r="Q11" s="74">
        <v>1</v>
      </c>
      <c r="R11" s="75">
        <f>Q11/Q$4*100</f>
        <v>7.6923076923076925</v>
      </c>
      <c r="S11" s="74">
        <v>0</v>
      </c>
      <c r="T11" s="75">
        <f>S11/S$4*100</f>
        <v>0</v>
      </c>
      <c r="U11" s="74">
        <v>1</v>
      </c>
      <c r="V11" s="75">
        <f>U11/U$4*100</f>
        <v>4.1666666666666661</v>
      </c>
      <c r="W11" s="76">
        <v>10</v>
      </c>
      <c r="X11" s="81">
        <f>W11/W$4*100</f>
        <v>7.042253521126761</v>
      </c>
    </row>
    <row r="12" spans="1:24">
      <c r="B12" s="60" t="s">
        <v>41</v>
      </c>
      <c r="C12" s="74">
        <v>2</v>
      </c>
      <c r="D12" s="75">
        <f t="shared" si="0"/>
        <v>13.333333333333334</v>
      </c>
      <c r="E12" s="74">
        <v>0</v>
      </c>
      <c r="F12" s="75">
        <f t="shared" si="0"/>
        <v>0</v>
      </c>
      <c r="G12" s="74">
        <v>0</v>
      </c>
      <c r="H12" s="75">
        <f t="shared" si="1"/>
        <v>0</v>
      </c>
      <c r="I12" s="74">
        <v>0</v>
      </c>
      <c r="J12" s="75">
        <f t="shared" si="2"/>
        <v>0</v>
      </c>
      <c r="K12" s="74">
        <v>0</v>
      </c>
      <c r="L12" s="75">
        <f t="shared" si="2"/>
        <v>0</v>
      </c>
      <c r="M12" s="74">
        <v>2</v>
      </c>
      <c r="N12" s="75">
        <f t="shared" si="3"/>
        <v>13.333333333333334</v>
      </c>
      <c r="O12" s="74">
        <v>0</v>
      </c>
      <c r="P12" s="75">
        <f t="shared" si="4"/>
        <v>0</v>
      </c>
      <c r="Q12" s="74">
        <v>1</v>
      </c>
      <c r="R12" s="75">
        <f>Q12/Q$4*100</f>
        <v>7.6923076923076925</v>
      </c>
      <c r="S12" s="74">
        <v>1</v>
      </c>
      <c r="T12" s="75">
        <f>S12/S$4*100</f>
        <v>6.666666666666667</v>
      </c>
      <c r="U12" s="74">
        <v>2</v>
      </c>
      <c r="V12" s="75">
        <f>U12/U$4*100</f>
        <v>8.3333333333333321</v>
      </c>
      <c r="W12" s="76">
        <v>8</v>
      </c>
      <c r="X12" s="81">
        <f>W12/W$4*100</f>
        <v>5.6338028169014089</v>
      </c>
    </row>
    <row r="13" spans="1:24">
      <c r="B13" s="108"/>
      <c r="C13" s="109"/>
      <c r="D13" s="57"/>
      <c r="E13" s="109"/>
      <c r="F13" s="57"/>
      <c r="G13" s="109"/>
      <c r="H13" s="57"/>
      <c r="I13" s="109"/>
      <c r="J13" s="57"/>
      <c r="K13" s="109"/>
      <c r="L13" s="57"/>
      <c r="M13" s="109"/>
      <c r="N13" s="57"/>
      <c r="O13" s="109"/>
      <c r="P13" s="57"/>
      <c r="Q13" s="109"/>
      <c r="R13" s="57"/>
      <c r="S13" s="109"/>
      <c r="T13" s="57"/>
      <c r="U13" s="109"/>
      <c r="V13" s="57"/>
      <c r="W13" s="110"/>
      <c r="X13" s="111"/>
    </row>
    <row r="14" spans="1:24" ht="19.149999999999999" customHeight="1">
      <c r="B14" s="34" t="s">
        <v>42</v>
      </c>
      <c r="C14" s="34"/>
      <c r="D14" s="34"/>
      <c r="E14" s="34"/>
      <c r="F14" s="34"/>
      <c r="G14" s="34"/>
      <c r="H14" s="34"/>
      <c r="I14" s="34"/>
      <c r="J14" s="34"/>
      <c r="K14" s="34"/>
      <c r="L14" s="34"/>
      <c r="M14" s="34"/>
      <c r="N14" s="34"/>
      <c r="O14" s="34"/>
      <c r="P14" s="34"/>
      <c r="Q14" s="34"/>
      <c r="R14" s="34"/>
      <c r="S14" s="13"/>
      <c r="T14" s="13"/>
      <c r="U14" s="13"/>
      <c r="V14" s="13"/>
      <c r="W14" s="13"/>
      <c r="X14" s="13"/>
    </row>
    <row r="15" spans="1:24" s="24" customFormat="1" ht="41.45" customHeight="1" thickBot="1">
      <c r="B15" s="90" t="s">
        <v>43</v>
      </c>
      <c r="C15" s="91"/>
      <c r="D15" s="91"/>
      <c r="E15" s="91"/>
      <c r="F15" s="91"/>
      <c r="G15" s="91"/>
      <c r="H15" s="91"/>
      <c r="I15" s="91"/>
      <c r="J15" s="91"/>
      <c r="K15" s="91"/>
      <c r="L15" s="91"/>
      <c r="M15" s="91"/>
      <c r="N15" s="91"/>
      <c r="O15" s="91"/>
      <c r="P15" s="91"/>
      <c r="Q15" s="91"/>
      <c r="R15" s="91"/>
      <c r="S15" s="23"/>
      <c r="T15" s="23"/>
      <c r="U15" s="23"/>
      <c r="V15" s="23"/>
      <c r="W15" s="23"/>
      <c r="X15" s="23"/>
    </row>
    <row r="16" spans="1:24" ht="130.15" customHeight="1" thickBot="1">
      <c r="B16" s="35"/>
      <c r="C16" s="36"/>
      <c r="D16" s="36"/>
      <c r="E16" s="36"/>
      <c r="F16" s="36"/>
      <c r="G16" s="36"/>
      <c r="H16" s="37"/>
      <c r="I16" s="37"/>
      <c r="J16" s="37"/>
      <c r="K16" s="37"/>
      <c r="L16" s="37"/>
      <c r="M16" s="37"/>
      <c r="N16" s="37"/>
      <c r="O16" s="37"/>
      <c r="P16" s="37"/>
      <c r="Q16" s="86"/>
      <c r="R16" s="87"/>
      <c r="S16" s="88"/>
      <c r="T16" s="88"/>
      <c r="U16" s="88"/>
      <c r="V16" s="88"/>
      <c r="W16" s="88"/>
      <c r="X16" s="89"/>
    </row>
  </sheetData>
  <phoneticPr fontId="18" type="noConversion"/>
  <conditionalFormatting sqref="C4:D12">
    <cfRule type="expression" dxfId="109" priority="34">
      <formula>$C$4&lt;&gt;SUM($C$8:$C$12)</formula>
    </cfRule>
  </conditionalFormatting>
  <conditionalFormatting sqref="E4:F12">
    <cfRule type="expression" dxfId="108" priority="13">
      <formula>$E$4&lt;&gt;SUM($E$8:$E$13)</formula>
    </cfRule>
  </conditionalFormatting>
  <conditionalFormatting sqref="G4:H12">
    <cfRule type="expression" dxfId="107" priority="12">
      <formula>$G$4&lt;&gt;SUM($G$8:$G$12)</formula>
    </cfRule>
  </conditionalFormatting>
  <conditionalFormatting sqref="I4:J12">
    <cfRule type="expression" dxfId="106" priority="11">
      <formula>$I$4&lt;&gt;SUM($I$8:$I$12)</formula>
    </cfRule>
  </conditionalFormatting>
  <conditionalFormatting sqref="K4 K5:L12">
    <cfRule type="expression" dxfId="105" priority="10">
      <formula>$K$4&lt;&gt;SUM($K$8:$K$12)</formula>
    </cfRule>
  </conditionalFormatting>
  <conditionalFormatting sqref="L4">
    <cfRule type="expression" dxfId="104" priority="2">
      <formula>$M$4&lt;&gt;SUM($M$8:$M$12)</formula>
    </cfRule>
  </conditionalFormatting>
  <conditionalFormatting sqref="M4:N12">
    <cfRule type="expression" dxfId="103" priority="9">
      <formula>$M$4&lt;&gt;SUM($M$8:$M$12)</formula>
    </cfRule>
  </conditionalFormatting>
  <conditionalFormatting sqref="O4:P12">
    <cfRule type="expression" dxfId="102" priority="8">
      <formula>$O$4&lt;&gt;SUM($O$8:$O$12)</formula>
    </cfRule>
  </conditionalFormatting>
  <conditionalFormatting sqref="Q4:R12">
    <cfRule type="expression" dxfId="101" priority="7">
      <formula>$Q$4&lt;&gt;SUM($Q$8:$Q$12)</formula>
    </cfRule>
  </conditionalFormatting>
  <conditionalFormatting sqref="S4:T12">
    <cfRule type="expression" dxfId="100" priority="6">
      <formula>$S$4&lt;&gt;SUM($S$8:$S$12)</formula>
    </cfRule>
  </conditionalFormatting>
  <conditionalFormatting sqref="U4:V12">
    <cfRule type="expression" dxfId="99" priority="5">
      <formula>$U$4&lt;&gt;SUM($U$8:$U$12)</formula>
    </cfRule>
  </conditionalFormatting>
  <conditionalFormatting sqref="W5">
    <cfRule type="expression" dxfId="98" priority="1">
      <formula>$U$4&lt;&gt;SUM($U$8:$U$12)</formula>
    </cfRule>
  </conditionalFormatting>
  <conditionalFormatting sqref="W4:X4 W6:X12">
    <cfRule type="expression" dxfId="97" priority="4">
      <formula>$W$4&lt;&gt;SUM($W$8:$W$12)</formula>
    </cfRule>
  </conditionalFormatting>
  <dataValidations xWindow="461" yWindow="364" count="5">
    <dataValidation allowBlank="1" showInputMessage="1" sqref="W6:X6" xr:uid="{00000000-0002-0000-0100-000001000000}"/>
    <dataValidation allowBlank="1" sqref="K4:L4" xr:uid="{00000000-0002-0000-0100-000002000000}"/>
    <dataValidation allowBlank="1" showInputMessage="1" showErrorMessage="1" prompt="The sheet contains Outcome across cells B2:X6 and Time to Degree Ranges across cells B7:X16." sqref="A1" xr:uid="{9A176328-C8B7-4602-BDD8-99D3652E63F9}"/>
    <dataValidation allowBlank="1" showInputMessage="1" showErrorMessage="1" prompt="Describe or provide the link to program admissions policies in cell B16." sqref="B15" xr:uid="{75964803-B72A-4CB4-9651-08B381373F01}"/>
    <dataValidation allowBlank="1" showInputMessage="1" showErrorMessage="1" prompt="This is your &quot;true mean&quot; - the mean found by using all students you have had in the last 7 years." sqref="W5:X5" xr:uid="{B59640E6-2BB7-460A-8B5C-5F9CFFC75DCC}"/>
  </dataValidations>
  <pageMargins left="0.7" right="0.7" top="0.75" bottom="0.75" header="0.3" footer="0.3"/>
  <pageSetup scale="44"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39997558519241921"/>
    <pageSetUpPr fitToPage="1"/>
  </sheetPr>
  <dimension ref="B2:C15"/>
  <sheetViews>
    <sheetView zoomScaleNormal="100" zoomScaleSheetLayoutView="130" workbookViewId="0">
      <selection activeCell="B2" sqref="B2"/>
    </sheetView>
  </sheetViews>
  <sheetFormatPr defaultColWidth="9.140625" defaultRowHeight="14.25"/>
  <cols>
    <col min="1" max="1" width="3.140625" style="1" customWidth="1"/>
    <col min="2" max="2" width="61" style="1" bestFit="1" customWidth="1"/>
    <col min="3" max="3" width="47" style="1" customWidth="1"/>
    <col min="4" max="16384" width="9.140625" style="1"/>
  </cols>
  <sheetData>
    <row r="2" spans="2:3" ht="18" customHeight="1">
      <c r="B2" s="14" t="s">
        <v>44</v>
      </c>
      <c r="C2" s="13"/>
    </row>
    <row r="3" spans="2:3" ht="29.25" thickBot="1">
      <c r="B3" s="46" t="s">
        <v>45</v>
      </c>
      <c r="C3" s="47" t="s">
        <v>46</v>
      </c>
    </row>
    <row r="4" spans="2:3" ht="26.65" thickBot="1">
      <c r="B4" s="44" t="s">
        <v>47</v>
      </c>
      <c r="C4" s="104" t="s">
        <v>48</v>
      </c>
    </row>
    <row r="5" spans="2:3" ht="14.65" thickBot="1">
      <c r="B5" s="45" t="s">
        <v>49</v>
      </c>
      <c r="C5" s="104" t="s">
        <v>50</v>
      </c>
    </row>
    <row r="6" spans="2:3" ht="39.75" thickBot="1">
      <c r="B6" s="45" t="s">
        <v>51</v>
      </c>
      <c r="C6" s="104" t="s">
        <v>52</v>
      </c>
    </row>
    <row r="7" spans="2:3" ht="52.9" thickBot="1">
      <c r="B7" s="45" t="s">
        <v>53</v>
      </c>
      <c r="C7" s="104" t="s">
        <v>54</v>
      </c>
    </row>
    <row r="8" spans="2:3" ht="15" customHeight="1" thickBot="1">
      <c r="B8" s="48" t="s">
        <v>55</v>
      </c>
      <c r="C8" s="104" t="s">
        <v>56</v>
      </c>
    </row>
    <row r="9" spans="2:3">
      <c r="B9" s="13"/>
      <c r="C9" s="13"/>
    </row>
    <row r="10" spans="2:3">
      <c r="B10" s="13"/>
      <c r="C10" s="13"/>
    </row>
    <row r="11" spans="2:3">
      <c r="B11" s="13"/>
      <c r="C11" s="13"/>
    </row>
    <row r="12" spans="2:3">
      <c r="B12" s="13"/>
      <c r="C12" s="13"/>
    </row>
    <row r="13" spans="2:3">
      <c r="B13" s="13"/>
      <c r="C13" s="13"/>
    </row>
    <row r="14" spans="2:3">
      <c r="B14" s="13"/>
      <c r="C14" s="13"/>
    </row>
    <row r="15" spans="2:3">
      <c r="B15" s="13"/>
      <c r="C15" s="13"/>
    </row>
  </sheetData>
  <dataValidations count="1">
    <dataValidation allowBlank="1" showInputMessage="1" showErrorMessage="1" prompt="The sheet contains details of Program Costs across cells B2:C8." sqref="A1" xr:uid="{A50C9DCC-6D87-4B8D-8D0D-B85C27290C0D}"/>
  </dataValidations>
  <pageMargins left="0.7" right="0.7" top="0.75" bottom="0.75" header="0.3" footer="0.3"/>
  <pageSetup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pageSetUpPr fitToPage="1"/>
  </sheetPr>
  <dimension ref="A1:BM24"/>
  <sheetViews>
    <sheetView showWhiteSpace="0" topLeftCell="A2" zoomScale="60" zoomScaleNormal="60" zoomScaleSheetLayoutView="70" workbookViewId="0">
      <selection activeCell="B4" sqref="B4:V16"/>
    </sheetView>
  </sheetViews>
  <sheetFormatPr defaultColWidth="5.7109375" defaultRowHeight="14.25"/>
  <cols>
    <col min="1" max="1" width="3.140625" style="1" customWidth="1"/>
    <col min="2" max="2" width="45.28515625" style="1" customWidth="1"/>
    <col min="3" max="22" width="10.7109375" style="1" customWidth="1"/>
    <col min="23" max="16384" width="5.7109375" style="1"/>
  </cols>
  <sheetData>
    <row r="1" spans="1:23">
      <c r="A1" s="13"/>
      <c r="C1" s="13"/>
      <c r="D1" s="13"/>
      <c r="E1" s="13"/>
      <c r="F1" s="13"/>
      <c r="G1" s="13"/>
      <c r="H1" s="13"/>
      <c r="I1" s="13"/>
      <c r="J1" s="13"/>
      <c r="K1" s="13"/>
      <c r="L1" s="13"/>
      <c r="M1" s="13"/>
      <c r="N1" s="13"/>
      <c r="O1" s="13"/>
      <c r="P1" s="13"/>
      <c r="Q1" s="13"/>
      <c r="R1" s="13"/>
      <c r="S1" s="13"/>
      <c r="T1" s="13"/>
      <c r="U1" s="13"/>
      <c r="V1" s="13"/>
      <c r="W1" s="13"/>
    </row>
    <row r="2" spans="1:23" ht="17.649999999999999" thickBot="1">
      <c r="B2" s="14" t="s">
        <v>57</v>
      </c>
      <c r="C2" s="14"/>
      <c r="D2" s="13"/>
      <c r="E2" s="13"/>
      <c r="F2" s="13"/>
      <c r="G2" s="13"/>
      <c r="H2" s="13"/>
      <c r="I2" s="13"/>
      <c r="J2" s="13"/>
      <c r="K2" s="13"/>
      <c r="L2" s="13"/>
      <c r="M2" s="13"/>
      <c r="N2" s="13"/>
      <c r="O2" s="13"/>
      <c r="P2" s="13"/>
      <c r="Q2" s="13"/>
      <c r="R2" s="13"/>
      <c r="S2" s="13"/>
      <c r="T2" s="13"/>
      <c r="U2" s="13"/>
      <c r="V2" s="13"/>
      <c r="W2" s="13"/>
    </row>
    <row r="3" spans="1:23" ht="74.45" customHeight="1" thickBot="1">
      <c r="B3" s="84" t="s">
        <v>58</v>
      </c>
      <c r="C3" s="94" t="s">
        <v>59</v>
      </c>
      <c r="D3" s="99" t="s">
        <v>60</v>
      </c>
      <c r="E3" s="94" t="s">
        <v>61</v>
      </c>
      <c r="F3" s="99" t="s">
        <v>62</v>
      </c>
      <c r="G3" s="94" t="s">
        <v>63</v>
      </c>
      <c r="H3" s="94" t="s">
        <v>64</v>
      </c>
      <c r="I3" s="94" t="s">
        <v>65</v>
      </c>
      <c r="J3" s="94" t="s">
        <v>66</v>
      </c>
      <c r="K3" s="94" t="s">
        <v>67</v>
      </c>
      <c r="L3" s="94" t="s">
        <v>68</v>
      </c>
      <c r="M3" s="94" t="s">
        <v>69</v>
      </c>
      <c r="N3" s="94" t="s">
        <v>70</v>
      </c>
      <c r="O3" s="94" t="s">
        <v>71</v>
      </c>
      <c r="P3" s="94" t="s">
        <v>72</v>
      </c>
      <c r="Q3" s="94" t="s">
        <v>73</v>
      </c>
      <c r="R3" s="94" t="s">
        <v>74</v>
      </c>
      <c r="S3" s="94" t="s">
        <v>75</v>
      </c>
      <c r="T3" s="94" t="s">
        <v>76</v>
      </c>
      <c r="U3" s="94" t="s">
        <v>77</v>
      </c>
      <c r="V3" s="94" t="s">
        <v>78</v>
      </c>
      <c r="W3" s="13"/>
    </row>
    <row r="4" spans="1:23" ht="29.65" customHeight="1" thickBot="1">
      <c r="B4" s="39" t="s">
        <v>79</v>
      </c>
      <c r="C4" s="98">
        <v>9</v>
      </c>
      <c r="D4" s="100">
        <f t="shared" ref="D4:V9" si="0">C4/C$10*100</f>
        <v>90</v>
      </c>
      <c r="E4" s="98">
        <v>10</v>
      </c>
      <c r="F4" s="100">
        <f t="shared" si="0"/>
        <v>90.909090909090907</v>
      </c>
      <c r="G4" s="96">
        <v>10</v>
      </c>
      <c r="H4" s="100">
        <f t="shared" si="0"/>
        <v>100</v>
      </c>
      <c r="I4" s="96">
        <v>14</v>
      </c>
      <c r="J4" s="100">
        <f t="shared" si="0"/>
        <v>100</v>
      </c>
      <c r="K4" s="96">
        <v>11</v>
      </c>
      <c r="L4" s="100">
        <f t="shared" si="0"/>
        <v>100</v>
      </c>
      <c r="M4" s="96">
        <v>10</v>
      </c>
      <c r="N4" s="100">
        <f t="shared" si="0"/>
        <v>90.909090909090907</v>
      </c>
      <c r="O4" s="96">
        <v>10</v>
      </c>
      <c r="P4" s="100">
        <f t="shared" si="0"/>
        <v>100</v>
      </c>
      <c r="Q4" s="96">
        <v>17</v>
      </c>
      <c r="R4" s="100">
        <f t="shared" si="0"/>
        <v>100</v>
      </c>
      <c r="S4" s="96">
        <v>20</v>
      </c>
      <c r="T4" s="100">
        <f t="shared" si="0"/>
        <v>100</v>
      </c>
      <c r="U4" s="96">
        <v>7</v>
      </c>
      <c r="V4" s="100">
        <v>100</v>
      </c>
      <c r="W4" s="13"/>
    </row>
    <row r="5" spans="1:23" ht="48.75" customHeight="1" thickBot="1">
      <c r="B5" s="41" t="s">
        <v>80</v>
      </c>
      <c r="C5" s="98">
        <v>1</v>
      </c>
      <c r="D5" s="100">
        <f t="shared" si="0"/>
        <v>10</v>
      </c>
      <c r="E5" s="98">
        <v>0</v>
      </c>
      <c r="F5" s="100">
        <f t="shared" si="0"/>
        <v>0</v>
      </c>
      <c r="G5" s="96">
        <v>0</v>
      </c>
      <c r="H5" s="100">
        <f t="shared" si="0"/>
        <v>0</v>
      </c>
      <c r="I5" s="96">
        <v>0</v>
      </c>
      <c r="J5" s="100">
        <f t="shared" si="0"/>
        <v>0</v>
      </c>
      <c r="K5" s="96">
        <v>0</v>
      </c>
      <c r="L5" s="100">
        <f t="shared" si="0"/>
        <v>0</v>
      </c>
      <c r="M5" s="96">
        <v>0</v>
      </c>
      <c r="N5" s="100">
        <f t="shared" si="0"/>
        <v>0</v>
      </c>
      <c r="O5" s="96">
        <v>0</v>
      </c>
      <c r="P5" s="100">
        <f t="shared" si="0"/>
        <v>0</v>
      </c>
      <c r="Q5" s="96">
        <v>0</v>
      </c>
      <c r="R5" s="100">
        <f t="shared" si="0"/>
        <v>0</v>
      </c>
      <c r="S5" s="96">
        <v>0</v>
      </c>
      <c r="T5" s="100">
        <f t="shared" si="0"/>
        <v>0</v>
      </c>
      <c r="U5" s="96">
        <v>0</v>
      </c>
      <c r="V5" s="100">
        <f t="shared" si="0"/>
        <v>0</v>
      </c>
      <c r="W5" s="13"/>
    </row>
    <row r="6" spans="1:23" ht="59.25" customHeight="1" thickBot="1">
      <c r="B6" s="41" t="s">
        <v>81</v>
      </c>
      <c r="C6" s="98">
        <v>0</v>
      </c>
      <c r="D6" s="100">
        <f t="shared" si="0"/>
        <v>0</v>
      </c>
      <c r="E6" s="98">
        <v>0</v>
      </c>
      <c r="F6" s="100">
        <f t="shared" si="0"/>
        <v>0</v>
      </c>
      <c r="G6" s="96">
        <v>0</v>
      </c>
      <c r="H6" s="100">
        <f t="shared" si="0"/>
        <v>0</v>
      </c>
      <c r="I6" s="96">
        <v>0</v>
      </c>
      <c r="J6" s="100">
        <f t="shared" si="0"/>
        <v>0</v>
      </c>
      <c r="K6" s="96">
        <v>0</v>
      </c>
      <c r="L6" s="100">
        <f t="shared" si="0"/>
        <v>0</v>
      </c>
      <c r="M6" s="96">
        <v>0</v>
      </c>
      <c r="N6" s="100">
        <f t="shared" si="0"/>
        <v>0</v>
      </c>
      <c r="O6" s="96">
        <v>0</v>
      </c>
      <c r="P6" s="100">
        <f t="shared" si="0"/>
        <v>0</v>
      </c>
      <c r="Q6" s="96">
        <v>0</v>
      </c>
      <c r="R6" s="100">
        <f t="shared" si="0"/>
        <v>0</v>
      </c>
      <c r="S6" s="96">
        <v>0</v>
      </c>
      <c r="T6" s="100">
        <f t="shared" si="0"/>
        <v>0</v>
      </c>
      <c r="U6" s="96">
        <v>0</v>
      </c>
      <c r="V6" s="100">
        <f t="shared" si="0"/>
        <v>0</v>
      </c>
      <c r="W6" s="13"/>
    </row>
    <row r="7" spans="1:23" ht="48" customHeight="1" thickBot="1">
      <c r="B7" s="41" t="s">
        <v>82</v>
      </c>
      <c r="C7" s="98">
        <v>0</v>
      </c>
      <c r="D7" s="100">
        <f t="shared" si="0"/>
        <v>0</v>
      </c>
      <c r="E7" s="98">
        <v>0</v>
      </c>
      <c r="F7" s="100">
        <f t="shared" si="0"/>
        <v>0</v>
      </c>
      <c r="G7" s="96">
        <v>0</v>
      </c>
      <c r="H7" s="100">
        <f t="shared" si="0"/>
        <v>0</v>
      </c>
      <c r="I7" s="96">
        <v>0</v>
      </c>
      <c r="J7" s="100">
        <f t="shared" si="0"/>
        <v>0</v>
      </c>
      <c r="K7" s="96">
        <v>0</v>
      </c>
      <c r="L7" s="100">
        <f t="shared" si="0"/>
        <v>0</v>
      </c>
      <c r="M7" s="96">
        <v>0</v>
      </c>
      <c r="N7" s="100">
        <f t="shared" si="0"/>
        <v>0</v>
      </c>
      <c r="O7" s="96">
        <v>0</v>
      </c>
      <c r="P7" s="100">
        <f t="shared" si="0"/>
        <v>0</v>
      </c>
      <c r="Q7" s="96">
        <v>0</v>
      </c>
      <c r="R7" s="100">
        <f t="shared" si="0"/>
        <v>0</v>
      </c>
      <c r="S7" s="96">
        <v>0</v>
      </c>
      <c r="T7" s="100">
        <f t="shared" si="0"/>
        <v>0</v>
      </c>
      <c r="U7" s="96">
        <v>0</v>
      </c>
      <c r="V7" s="100">
        <f t="shared" si="0"/>
        <v>0</v>
      </c>
      <c r="W7" s="13"/>
    </row>
    <row r="8" spans="1:23" ht="45" customHeight="1" thickBot="1">
      <c r="B8" s="55" t="s">
        <v>83</v>
      </c>
      <c r="C8" s="98">
        <v>0</v>
      </c>
      <c r="D8" s="100">
        <f t="shared" si="0"/>
        <v>0</v>
      </c>
      <c r="E8" s="98">
        <v>1</v>
      </c>
      <c r="F8" s="100">
        <f t="shared" si="0"/>
        <v>9.0909090909090917</v>
      </c>
      <c r="G8" s="96">
        <v>0</v>
      </c>
      <c r="H8" s="100">
        <f t="shared" si="0"/>
        <v>0</v>
      </c>
      <c r="I8" s="96">
        <v>0</v>
      </c>
      <c r="J8" s="100">
        <f t="shared" si="0"/>
        <v>0</v>
      </c>
      <c r="K8" s="96">
        <v>0</v>
      </c>
      <c r="L8" s="100">
        <f t="shared" si="0"/>
        <v>0</v>
      </c>
      <c r="M8" s="96">
        <v>0</v>
      </c>
      <c r="N8" s="100">
        <f t="shared" si="0"/>
        <v>0</v>
      </c>
      <c r="O8" s="96">
        <v>0</v>
      </c>
      <c r="P8" s="100">
        <f t="shared" si="0"/>
        <v>0</v>
      </c>
      <c r="Q8" s="96">
        <v>0</v>
      </c>
      <c r="R8" s="100">
        <f t="shared" si="0"/>
        <v>0</v>
      </c>
      <c r="S8" s="96">
        <v>0</v>
      </c>
      <c r="T8" s="100">
        <f t="shared" si="0"/>
        <v>0</v>
      </c>
      <c r="U8" s="96">
        <v>0</v>
      </c>
      <c r="V8" s="100">
        <f t="shared" si="0"/>
        <v>0</v>
      </c>
      <c r="W8" s="13"/>
    </row>
    <row r="9" spans="1:23" ht="14.65" thickBot="1">
      <c r="B9" s="42" t="s">
        <v>84</v>
      </c>
      <c r="C9" s="98">
        <v>10</v>
      </c>
      <c r="D9" s="100">
        <f t="shared" si="0"/>
        <v>100</v>
      </c>
      <c r="E9" s="98">
        <v>11</v>
      </c>
      <c r="F9" s="100">
        <f t="shared" si="0"/>
        <v>100</v>
      </c>
      <c r="G9" s="96">
        <v>10</v>
      </c>
      <c r="H9" s="100">
        <f t="shared" si="0"/>
        <v>100</v>
      </c>
      <c r="I9" s="96">
        <v>14</v>
      </c>
      <c r="J9" s="100">
        <f t="shared" si="0"/>
        <v>100</v>
      </c>
      <c r="K9" s="96">
        <v>11</v>
      </c>
      <c r="L9" s="100">
        <f t="shared" si="0"/>
        <v>100</v>
      </c>
      <c r="M9" s="96">
        <v>10</v>
      </c>
      <c r="N9" s="100">
        <f t="shared" si="0"/>
        <v>90.909090909090907</v>
      </c>
      <c r="O9" s="96">
        <v>10</v>
      </c>
      <c r="P9" s="100">
        <f t="shared" si="0"/>
        <v>100</v>
      </c>
      <c r="Q9" s="96">
        <v>17</v>
      </c>
      <c r="R9" s="100">
        <f t="shared" si="0"/>
        <v>100</v>
      </c>
      <c r="S9" s="96">
        <v>20</v>
      </c>
      <c r="T9" s="100">
        <f t="shared" si="0"/>
        <v>100</v>
      </c>
      <c r="U9" s="96">
        <v>7</v>
      </c>
      <c r="V9" s="100">
        <v>100</v>
      </c>
      <c r="W9" s="13"/>
    </row>
    <row r="10" spans="1:23" ht="42" customHeight="1" thickBot="1">
      <c r="B10" s="42" t="s">
        <v>85</v>
      </c>
      <c r="C10" s="98">
        <v>10</v>
      </c>
      <c r="D10" s="100" t="s">
        <v>86</v>
      </c>
      <c r="E10" s="98">
        <v>11</v>
      </c>
      <c r="F10" s="100" t="s">
        <v>86</v>
      </c>
      <c r="G10" s="96">
        <v>10</v>
      </c>
      <c r="H10" s="100" t="s">
        <v>86</v>
      </c>
      <c r="I10" s="96">
        <v>14</v>
      </c>
      <c r="J10" s="100" t="s">
        <v>86</v>
      </c>
      <c r="K10" s="96">
        <v>11</v>
      </c>
      <c r="L10" s="100" t="s">
        <v>86</v>
      </c>
      <c r="M10" s="96">
        <v>11</v>
      </c>
      <c r="N10" s="100" t="s">
        <v>86</v>
      </c>
      <c r="O10" s="96">
        <v>10</v>
      </c>
      <c r="P10" s="100" t="s">
        <v>86</v>
      </c>
      <c r="Q10" s="96">
        <v>17</v>
      </c>
      <c r="R10" s="100" t="s">
        <v>86</v>
      </c>
      <c r="S10" s="96">
        <v>20</v>
      </c>
      <c r="T10" s="100" t="s">
        <v>86</v>
      </c>
      <c r="U10" s="96">
        <v>7</v>
      </c>
      <c r="V10" s="100" t="s">
        <v>86</v>
      </c>
      <c r="W10" s="13"/>
    </row>
    <row r="11" spans="1:23" ht="111" customHeight="1" thickBot="1">
      <c r="B11" s="15"/>
      <c r="C11" s="16"/>
      <c r="D11" s="101"/>
      <c r="E11" s="16"/>
      <c r="F11" s="16"/>
      <c r="G11" s="16"/>
      <c r="H11" s="16"/>
      <c r="I11" s="16"/>
      <c r="J11" s="16"/>
      <c r="K11" s="16"/>
      <c r="L11" s="16"/>
      <c r="M11" s="16"/>
      <c r="N11" s="16"/>
      <c r="O11" s="16"/>
      <c r="P11" s="16"/>
      <c r="Q11" s="13"/>
      <c r="R11" s="13"/>
      <c r="S11" s="13"/>
      <c r="T11" s="13"/>
      <c r="U11" s="13"/>
      <c r="V11" s="13"/>
      <c r="W11" s="13"/>
    </row>
    <row r="12" spans="1:23" ht="17.649999999999999" thickBot="1">
      <c r="B12" s="14" t="s">
        <v>87</v>
      </c>
      <c r="C12" s="13"/>
      <c r="D12" s="13"/>
      <c r="E12" s="13"/>
      <c r="F12" s="13"/>
      <c r="G12" s="13"/>
      <c r="H12" s="13"/>
      <c r="I12" s="13"/>
      <c r="J12" s="13"/>
      <c r="K12" s="13"/>
      <c r="L12" s="13"/>
      <c r="M12" s="13"/>
      <c r="N12" s="13"/>
      <c r="O12" s="13"/>
      <c r="P12" s="13"/>
      <c r="Q12" s="13"/>
      <c r="R12" s="13"/>
      <c r="S12" s="13"/>
      <c r="T12" s="13"/>
      <c r="U12" s="13"/>
      <c r="V12" s="13"/>
      <c r="W12" s="13"/>
    </row>
    <row r="13" spans="1:23" ht="74.45" customHeight="1" thickBot="1">
      <c r="B13" s="84" t="s">
        <v>88</v>
      </c>
      <c r="C13" s="94" t="s">
        <v>59</v>
      </c>
      <c r="D13" s="94" t="s">
        <v>60</v>
      </c>
      <c r="E13" s="94" t="s">
        <v>61</v>
      </c>
      <c r="F13" s="94" t="s">
        <v>62</v>
      </c>
      <c r="G13" s="94" t="s">
        <v>63</v>
      </c>
      <c r="H13" s="94" t="s">
        <v>64</v>
      </c>
      <c r="I13" s="94" t="s">
        <v>65</v>
      </c>
      <c r="J13" s="94" t="s">
        <v>66</v>
      </c>
      <c r="K13" s="94" t="s">
        <v>67</v>
      </c>
      <c r="L13" s="94" t="s">
        <v>68</v>
      </c>
      <c r="M13" s="94" t="s">
        <v>69</v>
      </c>
      <c r="N13" s="94" t="s">
        <v>70</v>
      </c>
      <c r="O13" s="94" t="s">
        <v>71</v>
      </c>
      <c r="P13" s="94" t="s">
        <v>72</v>
      </c>
      <c r="Q13" s="94" t="s">
        <v>73</v>
      </c>
      <c r="R13" s="94" t="s">
        <v>74</v>
      </c>
      <c r="S13" s="94" t="s">
        <v>75</v>
      </c>
      <c r="T13" s="94" t="s">
        <v>76</v>
      </c>
      <c r="U13" s="94" t="s">
        <v>77</v>
      </c>
      <c r="V13" s="94" t="s">
        <v>78</v>
      </c>
      <c r="W13" s="13"/>
    </row>
    <row r="14" spans="1:23" ht="27.75">
      <c r="B14" s="40" t="s">
        <v>85</v>
      </c>
      <c r="C14" s="2">
        <f>IF(ISBLANK(C10),"",IF(C10=0,"0",C10))</f>
        <v>10</v>
      </c>
      <c r="D14" s="11" t="s">
        <v>86</v>
      </c>
      <c r="E14" s="2">
        <f>IF(ISBLANK(E10),"",IF(E10=0,"0",E10))</f>
        <v>11</v>
      </c>
      <c r="F14" s="11" t="s">
        <v>86</v>
      </c>
      <c r="G14" s="2">
        <f>IF(ISBLANK(G10),"",IF(G10=0,"0",G10))</f>
        <v>10</v>
      </c>
      <c r="H14" s="11" t="s">
        <v>86</v>
      </c>
      <c r="I14" s="2">
        <f>IF(ISBLANK(I10),"",IF(I10=0,"0",I10))</f>
        <v>14</v>
      </c>
      <c r="J14" s="11" t="s">
        <v>86</v>
      </c>
      <c r="K14" s="2">
        <f>IF(ISBLANK(K10),"",IF(K10=0,"0",K10))</f>
        <v>11</v>
      </c>
      <c r="L14" s="11" t="s">
        <v>86</v>
      </c>
      <c r="M14" s="2">
        <f>IF(ISBLANK(M10),"",IF(M10=0,"0",M10))</f>
        <v>11</v>
      </c>
      <c r="N14" s="11" t="s">
        <v>86</v>
      </c>
      <c r="O14" s="2">
        <f>IF(ISBLANK(O10),"",IF(O10=0,"0",O10))</f>
        <v>10</v>
      </c>
      <c r="P14" s="11" t="s">
        <v>86</v>
      </c>
      <c r="Q14" s="2">
        <f>IF(ISBLANK(Q10),"",IF(Q10=0,"0",Q10))</f>
        <v>17</v>
      </c>
      <c r="R14" s="11" t="s">
        <v>86</v>
      </c>
      <c r="S14" s="2">
        <f>IF(ISBLANK(S10),"",IF(S10=0,"0",S10))</f>
        <v>20</v>
      </c>
      <c r="T14" s="11" t="s">
        <v>86</v>
      </c>
      <c r="U14" s="2">
        <v>7</v>
      </c>
      <c r="V14" s="12" t="s">
        <v>86</v>
      </c>
      <c r="W14" s="13"/>
    </row>
    <row r="15" spans="1:23" ht="14.65" thickBot="1">
      <c r="B15" s="41" t="s">
        <v>89</v>
      </c>
      <c r="C15" s="97">
        <v>10</v>
      </c>
      <c r="D15" s="17">
        <f>C15/C$14*100</f>
        <v>100</v>
      </c>
      <c r="E15" s="97">
        <v>11</v>
      </c>
      <c r="F15" s="17">
        <f t="shared" ref="F15" si="1">E15/E$14*100</f>
        <v>100</v>
      </c>
      <c r="G15" s="3">
        <v>10</v>
      </c>
      <c r="H15" s="17">
        <f t="shared" ref="H15" si="2">G15/G$14*100</f>
        <v>100</v>
      </c>
      <c r="I15" s="3">
        <v>14</v>
      </c>
      <c r="J15" s="17">
        <f t="shared" ref="J15" si="3">I15/I$14*100</f>
        <v>100</v>
      </c>
      <c r="K15" s="3">
        <v>11</v>
      </c>
      <c r="L15" s="17">
        <f t="shared" ref="L15" si="4">K15/K$14*100</f>
        <v>100</v>
      </c>
      <c r="M15" s="3">
        <v>10</v>
      </c>
      <c r="N15" s="17">
        <f t="shared" ref="N15" si="5">M15/M$14*100</f>
        <v>90.909090909090907</v>
      </c>
      <c r="O15" s="3">
        <v>10</v>
      </c>
      <c r="P15" s="17">
        <f t="shared" ref="P15" si="6">O15/O$14*100</f>
        <v>100</v>
      </c>
      <c r="Q15" s="3">
        <v>17</v>
      </c>
      <c r="R15" s="17">
        <f t="shared" ref="R15" si="7">Q15/Q$14*100</f>
        <v>100</v>
      </c>
      <c r="S15" s="3">
        <v>20</v>
      </c>
      <c r="T15" s="17">
        <f t="shared" ref="T15" si="8">S15/S$14*100</f>
        <v>100</v>
      </c>
      <c r="U15" s="3">
        <v>7</v>
      </c>
      <c r="V15" s="19">
        <f t="shared" ref="V15" si="9">U15/U$14*100</f>
        <v>100</v>
      </c>
      <c r="W15" s="13"/>
    </row>
    <row r="16" spans="1:23" ht="31.5" customHeight="1" thickBot="1">
      <c r="B16" s="92" t="s">
        <v>90</v>
      </c>
      <c r="C16" s="97">
        <v>1</v>
      </c>
      <c r="D16" s="56">
        <f>C16/C$14*100</f>
        <v>10</v>
      </c>
      <c r="E16" s="97">
        <v>0</v>
      </c>
      <c r="F16" s="56">
        <f t="shared" ref="F16" si="10">E16/E$14*100</f>
        <v>0</v>
      </c>
      <c r="G16" s="43">
        <v>0</v>
      </c>
      <c r="H16" s="56">
        <f t="shared" ref="H16" si="11">G16/G$14*100</f>
        <v>0</v>
      </c>
      <c r="I16" s="43">
        <v>0</v>
      </c>
      <c r="J16" s="56">
        <f t="shared" ref="J16" si="12">I16/I$14*100</f>
        <v>0</v>
      </c>
      <c r="K16" s="43">
        <v>0</v>
      </c>
      <c r="L16" s="56">
        <f t="shared" ref="L16" si="13">K16/K$14*100</f>
        <v>0</v>
      </c>
      <c r="M16" s="43">
        <v>0</v>
      </c>
      <c r="N16" s="56">
        <f t="shared" ref="N16" si="14">M16/M$14*100</f>
        <v>0</v>
      </c>
      <c r="O16" s="43">
        <v>0</v>
      </c>
      <c r="P16" s="56">
        <f t="shared" ref="P16" si="15">O16/O$14*100</f>
        <v>0</v>
      </c>
      <c r="Q16" s="43">
        <v>0</v>
      </c>
      <c r="R16" s="56">
        <f t="shared" ref="R16" si="16">Q16/Q$14*100</f>
        <v>0</v>
      </c>
      <c r="S16" s="43">
        <v>0</v>
      </c>
      <c r="T16" s="56">
        <f t="shared" ref="T16" si="17">S16/S$14*100</f>
        <v>0</v>
      </c>
      <c r="U16" s="43">
        <v>0</v>
      </c>
      <c r="V16" s="57">
        <f t="shared" ref="V16" si="18">U16/U$14*100</f>
        <v>0</v>
      </c>
      <c r="W16" s="13"/>
    </row>
    <row r="17" spans="2:65" ht="51" customHeight="1">
      <c r="B17" s="38"/>
      <c r="C17" s="38"/>
      <c r="D17" s="38"/>
      <c r="E17" s="38"/>
      <c r="F17" s="38"/>
      <c r="G17" s="38"/>
      <c r="H17" s="38"/>
      <c r="I17" s="38"/>
      <c r="J17" s="38"/>
      <c r="K17" s="38"/>
      <c r="L17" s="38"/>
      <c r="M17" s="38"/>
      <c r="N17" s="38"/>
      <c r="O17" s="38"/>
      <c r="P17" s="38"/>
      <c r="Q17" s="13"/>
      <c r="R17" s="13"/>
      <c r="S17" s="13"/>
      <c r="T17" s="13"/>
      <c r="U17" s="13"/>
      <c r="V17" s="13"/>
      <c r="W17" s="13"/>
    </row>
    <row r="18" spans="2:65">
      <c r="B18" s="13"/>
      <c r="C18" s="13"/>
      <c r="D18" s="13"/>
      <c r="E18" s="13"/>
      <c r="F18" s="13"/>
      <c r="G18" s="13"/>
      <c r="H18" s="13"/>
      <c r="I18" s="13"/>
      <c r="J18" s="13"/>
      <c r="K18" s="13"/>
      <c r="L18" s="13"/>
      <c r="M18" s="13"/>
      <c r="N18" s="13"/>
      <c r="O18" s="13"/>
      <c r="P18" s="13"/>
      <c r="Q18" s="13"/>
      <c r="R18" s="13"/>
      <c r="S18" s="13"/>
      <c r="T18" s="13"/>
      <c r="U18" s="13"/>
      <c r="V18" s="13"/>
      <c r="W18" s="13"/>
    </row>
    <row r="19" spans="2:65">
      <c r="B19" s="13"/>
      <c r="C19" s="13"/>
      <c r="D19" s="13"/>
      <c r="E19" s="13"/>
      <c r="F19" s="13"/>
      <c r="G19" s="13"/>
      <c r="H19" s="13"/>
      <c r="I19" s="13"/>
      <c r="J19" s="13"/>
      <c r="K19" s="13"/>
      <c r="L19" s="13"/>
      <c r="M19" s="13"/>
      <c r="N19" s="13"/>
      <c r="O19" s="13"/>
      <c r="P19" s="13"/>
      <c r="Q19" s="13"/>
      <c r="R19" s="13"/>
      <c r="S19" s="13"/>
      <c r="T19" s="13"/>
      <c r="U19" s="13"/>
      <c r="V19" s="13"/>
      <c r="W19" s="13"/>
    </row>
    <row r="23" spans="2:65">
      <c r="E23" s="5"/>
    </row>
    <row r="24" spans="2:65">
      <c r="BM24" s="9"/>
    </row>
  </sheetData>
  <phoneticPr fontId="18" type="noConversion"/>
  <conditionalFormatting sqref="G15">
    <cfRule type="expression" dxfId="45" priority="2">
      <formula>G$15&gt;G$14</formula>
    </cfRule>
  </conditionalFormatting>
  <conditionalFormatting sqref="G16">
    <cfRule type="expression" dxfId="44" priority="1">
      <formula>G$16&gt;G$14</formula>
    </cfRule>
  </conditionalFormatting>
  <conditionalFormatting sqref="I15 K15 M15 O15 Q15 S15 U15">
    <cfRule type="expression" dxfId="43" priority="6">
      <formula>I$15&gt;I$14</formula>
    </cfRule>
  </conditionalFormatting>
  <conditionalFormatting sqref="I16 K16 M16 O16 Q16 S16 U16">
    <cfRule type="expression" dxfId="42" priority="5">
      <formula>I$16&gt;I$14</formula>
    </cfRule>
  </conditionalFormatting>
  <dataValidations count="2">
    <dataValidation allowBlank="1" showErrorMessage="1" sqref="C14:V14" xr:uid="{00000000-0002-0000-0300-000000000000}"/>
    <dataValidation allowBlank="1" showInputMessage="1" showErrorMessage="1" prompt="The sheet contains details of Internship Placement - Table 1 across cells B2:V10 and Internship Placement - Table 2 across cells B12:V17." sqref="A1" xr:uid="{E257B4F7-630C-433F-88ED-13E095E5D6E1}"/>
  </dataValidations>
  <hyperlinks>
    <hyperlink ref="B16" location="Internships!B17" tooltip="*" display="Students who obtained half-time internships* (if applicable)" xr:uid="{5806C704-F005-48B8-958E-46E41089E912}"/>
  </hyperlinks>
  <pageMargins left="0.7" right="0.7" top="0.75" bottom="0.75" header="0.3" footer="0.3"/>
  <pageSetup scale="47"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tint="-0.499984740745262"/>
    <pageSetUpPr fitToPage="1"/>
  </sheetPr>
  <dimension ref="A1:W12"/>
  <sheetViews>
    <sheetView showWhiteSpace="0" zoomScale="70" zoomScaleNormal="70" zoomScalePageLayoutView="70" workbookViewId="0">
      <selection activeCell="F35" sqref="F35"/>
    </sheetView>
  </sheetViews>
  <sheetFormatPr defaultColWidth="5.7109375" defaultRowHeight="14.25"/>
  <cols>
    <col min="1" max="1" width="3.7109375" style="1" customWidth="1"/>
    <col min="2" max="2" width="25.85546875" style="1" customWidth="1"/>
    <col min="3" max="22" width="10.7109375" style="6" customWidth="1"/>
    <col min="23" max="16384" width="5.7109375" style="1"/>
  </cols>
  <sheetData>
    <row r="1" spans="1:23">
      <c r="A1" s="13"/>
      <c r="C1" s="18"/>
      <c r="D1" s="18"/>
      <c r="E1" s="18"/>
      <c r="F1" s="18"/>
      <c r="G1" s="18"/>
      <c r="H1" s="18"/>
      <c r="I1" s="18"/>
      <c r="J1" s="18"/>
      <c r="K1" s="18"/>
      <c r="L1" s="18"/>
      <c r="M1" s="18"/>
      <c r="N1" s="18"/>
      <c r="O1" s="18"/>
      <c r="P1" s="18"/>
      <c r="Q1" s="18"/>
      <c r="R1" s="18"/>
      <c r="S1" s="18"/>
      <c r="T1" s="18"/>
      <c r="U1" s="18"/>
      <c r="V1" s="18"/>
      <c r="W1" s="13"/>
    </row>
    <row r="2" spans="1:23" ht="17.649999999999999" thickBot="1">
      <c r="B2" s="14" t="s">
        <v>91</v>
      </c>
      <c r="C2" s="18"/>
      <c r="D2" s="18"/>
      <c r="E2" s="18"/>
      <c r="F2" s="18"/>
      <c r="G2" s="18"/>
      <c r="H2" s="18"/>
      <c r="I2" s="18"/>
      <c r="J2" s="18"/>
      <c r="K2" s="18"/>
      <c r="L2" s="18"/>
      <c r="M2" s="18"/>
      <c r="N2" s="18"/>
      <c r="O2" s="18"/>
      <c r="P2" s="18"/>
      <c r="Q2" s="18"/>
      <c r="R2" s="18"/>
      <c r="S2" s="18"/>
      <c r="T2" s="18"/>
      <c r="U2" s="18"/>
      <c r="V2" s="18"/>
      <c r="W2" s="13"/>
    </row>
    <row r="3" spans="1:23" ht="77.45" customHeight="1" thickBot="1">
      <c r="B3" s="84" t="s">
        <v>92</v>
      </c>
      <c r="C3" s="83" t="s">
        <v>93</v>
      </c>
      <c r="D3" s="83" t="s">
        <v>94</v>
      </c>
      <c r="E3" s="83" t="s">
        <v>95</v>
      </c>
      <c r="F3" s="83" t="s">
        <v>96</v>
      </c>
      <c r="G3" s="83" t="s">
        <v>97</v>
      </c>
      <c r="H3" s="83" t="s">
        <v>98</v>
      </c>
      <c r="I3" s="83" t="s">
        <v>99</v>
      </c>
      <c r="J3" s="83" t="s">
        <v>100</v>
      </c>
      <c r="K3" s="83" t="s">
        <v>101</v>
      </c>
      <c r="L3" s="83" t="s">
        <v>102</v>
      </c>
      <c r="M3" s="83" t="s">
        <v>103</v>
      </c>
      <c r="N3" s="83" t="s">
        <v>104</v>
      </c>
      <c r="O3" s="83" t="s">
        <v>105</v>
      </c>
      <c r="P3" s="83" t="s">
        <v>106</v>
      </c>
      <c r="Q3" s="83" t="s">
        <v>107</v>
      </c>
      <c r="R3" s="83" t="s">
        <v>108</v>
      </c>
      <c r="S3" s="83" t="s">
        <v>109</v>
      </c>
      <c r="T3" s="83" t="s">
        <v>110</v>
      </c>
      <c r="U3" s="83" t="s">
        <v>111</v>
      </c>
      <c r="V3" s="83" t="s">
        <v>112</v>
      </c>
      <c r="W3" s="13"/>
    </row>
    <row r="4" spans="1:23" ht="51.75" customHeight="1" thickBot="1">
      <c r="B4" s="58" t="s">
        <v>113</v>
      </c>
      <c r="C4" s="105">
        <v>14</v>
      </c>
      <c r="D4" s="106" t="s">
        <v>86</v>
      </c>
      <c r="E4" s="105">
        <v>10</v>
      </c>
      <c r="F4" s="106" t="s">
        <v>86</v>
      </c>
      <c r="G4" s="105">
        <v>12</v>
      </c>
      <c r="H4" s="106" t="s">
        <v>86</v>
      </c>
      <c r="I4" s="105">
        <v>18</v>
      </c>
      <c r="J4" s="106" t="s">
        <v>86</v>
      </c>
      <c r="K4" s="105">
        <v>12</v>
      </c>
      <c r="L4" s="106" t="s">
        <v>86</v>
      </c>
      <c r="M4" s="105">
        <v>10</v>
      </c>
      <c r="N4" s="106" t="s">
        <v>86</v>
      </c>
      <c r="O4" s="106">
        <v>10</v>
      </c>
      <c r="P4" s="106" t="s">
        <v>86</v>
      </c>
      <c r="Q4" s="106">
        <v>11</v>
      </c>
      <c r="R4" s="106" t="s">
        <v>86</v>
      </c>
      <c r="S4" s="106">
        <v>10</v>
      </c>
      <c r="T4" s="106" t="s">
        <v>86</v>
      </c>
      <c r="U4" s="106">
        <v>13</v>
      </c>
      <c r="V4" s="106" t="s">
        <v>86</v>
      </c>
      <c r="W4" s="13"/>
    </row>
    <row r="5" spans="1:23" ht="47.25" customHeight="1" thickBot="1">
      <c r="B5" s="59" t="s">
        <v>114</v>
      </c>
      <c r="C5" s="105">
        <v>14</v>
      </c>
      <c r="D5" s="106">
        <f>C5/C$4*100</f>
        <v>100</v>
      </c>
      <c r="E5" s="105">
        <v>9</v>
      </c>
      <c r="F5" s="107">
        <f>E5/E$4*100</f>
        <v>90</v>
      </c>
      <c r="G5" s="105">
        <v>12</v>
      </c>
      <c r="H5" s="107">
        <f>G5/G$4*100</f>
        <v>100</v>
      </c>
      <c r="I5" s="105">
        <v>17</v>
      </c>
      <c r="J5" s="107">
        <f>I5/I$4*100</f>
        <v>94.444444444444443</v>
      </c>
      <c r="K5" s="105">
        <v>12</v>
      </c>
      <c r="L5" s="106">
        <f>K5/K$4*100</f>
        <v>100</v>
      </c>
      <c r="M5" s="105">
        <v>0</v>
      </c>
      <c r="N5" s="106">
        <f>M5/M$4*100</f>
        <v>0</v>
      </c>
      <c r="O5" s="106">
        <v>0</v>
      </c>
      <c r="P5" s="106">
        <f>O5/O$4*100</f>
        <v>0</v>
      </c>
      <c r="Q5" s="106">
        <v>0</v>
      </c>
      <c r="R5" s="106">
        <f>Q5/Q$4*100</f>
        <v>0</v>
      </c>
      <c r="S5" s="106">
        <v>0</v>
      </c>
      <c r="T5" s="106">
        <f>S5/S$4*100</f>
        <v>0</v>
      </c>
      <c r="U5" s="106">
        <v>0</v>
      </c>
      <c r="V5" s="106">
        <f>U5/U$4*100</f>
        <v>0</v>
      </c>
      <c r="W5" s="13"/>
    </row>
    <row r="6" spans="1:23" ht="32.25" customHeight="1" thickBot="1">
      <c r="B6" s="59" t="s">
        <v>115</v>
      </c>
      <c r="C6" s="105">
        <v>0</v>
      </c>
      <c r="D6" s="106">
        <f>C6/C$4*100</f>
        <v>0</v>
      </c>
      <c r="E6" s="105">
        <v>0</v>
      </c>
      <c r="F6" s="107">
        <f>E6/E$4*100</f>
        <v>0</v>
      </c>
      <c r="G6" s="105">
        <v>0</v>
      </c>
      <c r="H6" s="107">
        <f>G6/G$4*100</f>
        <v>0</v>
      </c>
      <c r="I6" s="105">
        <v>0</v>
      </c>
      <c r="J6" s="107">
        <f>I6/I$4*100</f>
        <v>0</v>
      </c>
      <c r="K6" s="105">
        <v>0</v>
      </c>
      <c r="L6" s="106">
        <f>K6/K$4*100</f>
        <v>0</v>
      </c>
      <c r="M6" s="105">
        <v>10</v>
      </c>
      <c r="N6" s="106">
        <f>M6/M$4*100</f>
        <v>100</v>
      </c>
      <c r="O6" s="106">
        <v>9</v>
      </c>
      <c r="P6" s="107">
        <f>O6/O$4*100</f>
        <v>90</v>
      </c>
      <c r="Q6" s="106">
        <v>10</v>
      </c>
      <c r="R6" s="107">
        <f>Q6/Q$4*100</f>
        <v>90.909090909090907</v>
      </c>
      <c r="S6" s="106">
        <v>10</v>
      </c>
      <c r="T6" s="107">
        <f>S6/S$4*100</f>
        <v>100</v>
      </c>
      <c r="U6" s="106">
        <v>9</v>
      </c>
      <c r="V6" s="107">
        <f>U6/U$4*100</f>
        <v>69.230769230769226</v>
      </c>
      <c r="W6" s="13"/>
    </row>
    <row r="7" spans="1:23" ht="49.5" customHeight="1" thickBot="1">
      <c r="B7" s="60" t="s">
        <v>116</v>
      </c>
      <c r="C7" s="105">
        <v>0</v>
      </c>
      <c r="D7" s="106">
        <f>C7/C$4*100</f>
        <v>0</v>
      </c>
      <c r="E7" s="105">
        <v>1</v>
      </c>
      <c r="F7" s="107">
        <f>E7/E$4*100</f>
        <v>10</v>
      </c>
      <c r="G7" s="105">
        <v>0</v>
      </c>
      <c r="H7" s="107">
        <f>G7/G$4*100</f>
        <v>0</v>
      </c>
      <c r="I7" s="105">
        <v>1</v>
      </c>
      <c r="J7" s="107">
        <f>I7/I$4*100</f>
        <v>5.5555555555555554</v>
      </c>
      <c r="K7" s="105">
        <v>0</v>
      </c>
      <c r="L7" s="106">
        <f>K7/K$4*100</f>
        <v>0</v>
      </c>
      <c r="M7" s="105">
        <v>0</v>
      </c>
      <c r="N7" s="106">
        <f>M7/M$4*100</f>
        <v>0</v>
      </c>
      <c r="O7" s="106">
        <v>1</v>
      </c>
      <c r="P7" s="107">
        <f>O7/O$4*100</f>
        <v>10</v>
      </c>
      <c r="Q7" s="106">
        <v>1</v>
      </c>
      <c r="R7" s="107">
        <f>Q7/Q$4*100</f>
        <v>9.0909090909090917</v>
      </c>
      <c r="S7" s="106">
        <v>0</v>
      </c>
      <c r="T7" s="107">
        <f>S7/S$4*100</f>
        <v>0</v>
      </c>
      <c r="U7" s="106">
        <v>4</v>
      </c>
      <c r="V7" s="107">
        <f>U7/U$4*100</f>
        <v>30.76923076923077</v>
      </c>
      <c r="W7" s="13"/>
    </row>
    <row r="8" spans="1:23">
      <c r="B8" s="20"/>
      <c r="C8" s="21"/>
      <c r="D8" s="21"/>
      <c r="E8" s="21"/>
      <c r="F8" s="21"/>
      <c r="G8" s="21"/>
      <c r="H8" s="21"/>
      <c r="I8" s="21"/>
      <c r="J8" s="21"/>
      <c r="K8" s="21"/>
      <c r="L8" s="21"/>
      <c r="M8" s="21"/>
      <c r="N8" s="21"/>
      <c r="O8" s="21"/>
      <c r="P8" s="21"/>
      <c r="Q8" s="21"/>
      <c r="R8" s="21"/>
      <c r="S8" s="21"/>
      <c r="T8" s="21"/>
      <c r="U8" s="21"/>
      <c r="V8" s="21"/>
      <c r="W8" s="13"/>
    </row>
    <row r="9" spans="1:23">
      <c r="B9" s="13"/>
      <c r="C9" s="18"/>
      <c r="D9" s="18"/>
      <c r="E9" s="18"/>
      <c r="F9" s="18"/>
      <c r="G9" s="18"/>
      <c r="H9" s="18"/>
      <c r="I9" s="18"/>
      <c r="J9" s="18"/>
      <c r="K9" s="18"/>
      <c r="L9" s="18"/>
      <c r="M9" s="18"/>
      <c r="N9" s="18"/>
      <c r="O9" s="18"/>
      <c r="P9" s="18"/>
      <c r="Q9" s="18"/>
      <c r="R9" s="18"/>
      <c r="S9" s="18"/>
      <c r="T9" s="18"/>
      <c r="U9" s="18"/>
      <c r="V9" s="18"/>
      <c r="W9" s="13"/>
    </row>
    <row r="10" spans="1:23">
      <c r="B10" s="13"/>
      <c r="C10" s="18"/>
      <c r="D10" s="18"/>
      <c r="E10" s="18"/>
      <c r="F10" s="18"/>
      <c r="G10" s="18"/>
      <c r="H10" s="18"/>
      <c r="I10" s="18"/>
      <c r="J10" s="18"/>
      <c r="K10" s="18"/>
      <c r="L10" s="18"/>
      <c r="M10" s="18"/>
      <c r="N10" s="18"/>
      <c r="O10" s="18"/>
      <c r="P10" s="18"/>
      <c r="Q10" s="18"/>
      <c r="R10" s="18"/>
      <c r="S10" s="18"/>
      <c r="T10" s="18"/>
      <c r="U10" s="18"/>
      <c r="V10" s="18"/>
      <c r="W10" s="13"/>
    </row>
    <row r="11" spans="1:23">
      <c r="B11" s="13"/>
      <c r="C11" s="18"/>
      <c r="D11" s="18"/>
      <c r="E11" s="18"/>
      <c r="F11" s="18"/>
      <c r="G11" s="18"/>
      <c r="H11" s="18"/>
      <c r="I11" s="18"/>
      <c r="J11" s="18"/>
      <c r="K11" s="18"/>
      <c r="L11" s="18"/>
      <c r="M11" s="18"/>
      <c r="N11" s="18"/>
      <c r="O11" s="18"/>
      <c r="P11" s="18"/>
      <c r="Q11" s="18"/>
      <c r="R11" s="18"/>
      <c r="S11" s="18"/>
      <c r="T11" s="18"/>
      <c r="U11" s="18"/>
      <c r="V11" s="18"/>
      <c r="W11" s="13"/>
    </row>
    <row r="12" spans="1:23">
      <c r="B12" s="13"/>
      <c r="C12" s="18"/>
      <c r="D12" s="18"/>
      <c r="E12" s="18"/>
      <c r="F12" s="18"/>
      <c r="G12" s="18"/>
      <c r="H12" s="18"/>
      <c r="I12" s="18"/>
      <c r="J12" s="18"/>
      <c r="K12" s="18"/>
      <c r="L12" s="18"/>
      <c r="M12" s="18"/>
      <c r="N12" s="18"/>
      <c r="O12" s="18"/>
      <c r="P12" s="18"/>
      <c r="Q12" s="18"/>
      <c r="R12" s="18"/>
      <c r="S12" s="18"/>
      <c r="T12" s="18"/>
      <c r="U12" s="18"/>
      <c r="V12" s="18"/>
      <c r="W12" s="13"/>
    </row>
  </sheetData>
  <dataValidations count="1">
    <dataValidation allowBlank="1" showInputMessage="1" showErrorMessage="1" prompt="The sheet contains details of Attrition across cells B2:V7." sqref="A1" xr:uid="{2ECDDC2B-0E3B-4878-B9D7-88445E691C52}"/>
  </dataValidations>
  <pageMargins left="0.7" right="0.7" top="0.75" bottom="0.75" header="0.3" footer="0.3"/>
  <pageSetup fitToWidth="2"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249977111117893"/>
    <pageSetUpPr fitToPage="1"/>
  </sheetPr>
  <dimension ref="B2:D15"/>
  <sheetViews>
    <sheetView zoomScaleNormal="100" workbookViewId="0">
      <selection activeCell="C4" sqref="C4"/>
    </sheetView>
  </sheetViews>
  <sheetFormatPr defaultColWidth="9.140625" defaultRowHeight="14.25"/>
  <cols>
    <col min="1" max="1" width="3.42578125" style="1" customWidth="1"/>
    <col min="2" max="2" width="58.28515625" style="1" bestFit="1" customWidth="1"/>
    <col min="3" max="3" width="24.140625" style="1" bestFit="1" customWidth="1"/>
    <col min="4" max="16384" width="9.140625" style="1"/>
  </cols>
  <sheetData>
    <row r="2" spans="2:4" ht="18" customHeight="1">
      <c r="B2" s="14" t="s">
        <v>117</v>
      </c>
      <c r="C2" s="22"/>
    </row>
    <row r="3" spans="2:4" ht="14.65" thickBot="1">
      <c r="B3" s="51" t="s">
        <v>8</v>
      </c>
      <c r="C3" s="54" t="s">
        <v>118</v>
      </c>
    </row>
    <row r="4" spans="2:4" ht="27.75">
      <c r="B4" s="39" t="s">
        <v>119</v>
      </c>
      <c r="C4" s="49">
        <v>44</v>
      </c>
    </row>
    <row r="5" spans="2:4" ht="28.15" thickBot="1">
      <c r="B5" s="42" t="s">
        <v>120</v>
      </c>
      <c r="C5" s="50">
        <v>43</v>
      </c>
    </row>
    <row r="6" spans="2:4" ht="15" customHeight="1">
      <c r="B6" s="52" t="s">
        <v>121</v>
      </c>
      <c r="C6" s="53">
        <f>C5/C4</f>
        <v>0.97727272727272729</v>
      </c>
    </row>
    <row r="7" spans="2:4">
      <c r="B7" s="4"/>
      <c r="C7" s="7"/>
    </row>
    <row r="8" spans="2:4">
      <c r="B8" s="8"/>
    </row>
    <row r="15" spans="2:4">
      <c r="D15" s="10"/>
    </row>
  </sheetData>
  <protectedRanges>
    <protectedRange sqref="C3" name="Range1"/>
  </protectedRanges>
  <conditionalFormatting sqref="C4:C6">
    <cfRule type="expression" dxfId="2" priority="1">
      <formula>$C$5&gt;$C$4</formula>
    </cfRule>
  </conditionalFormatting>
  <dataValidations xWindow="759" yWindow="469" count="2">
    <dataValidation allowBlank="1" showInputMessage="1" showErrorMessage="1" prompt="Please do not change this year range - doing so will make your tables noncompliant_x000a_" sqref="C3" xr:uid="{00000000-0002-0000-0500-000002000000}"/>
    <dataValidation allowBlank="1" showInputMessage="1" showErrorMessage="1" prompt="The sheet contains details of Licensure across cells B2:C6." sqref="A1" xr:uid="{AFB24005-AAB4-4B56-AA39-C478DF514403}"/>
  </dataValidations>
  <pageMargins left="0.7" right="0.7" top="0.75" bottom="0.75" header="0.3" footer="0.3"/>
  <pageSetup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
  <sheetViews>
    <sheetView workbookViewId="0">
      <selection activeCell="A3" sqref="A3"/>
    </sheetView>
  </sheetViews>
  <sheetFormatPr defaultRowHeight="14.25"/>
  <sheetData>
    <row r="1" spans="1:1">
      <c r="A1" t="s">
        <v>122</v>
      </c>
    </row>
    <row r="2" spans="1:1">
      <c r="A2" t="s">
        <v>123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umber xmlns="d90a9632-a870-49ae-9378-225bd5c60b0a">1</number>
    <num xmlns="d90a9632-a870-49ae-9378-225bd5c60b0a">0</num>
    <TaxCatchAll xmlns="0432d51d-9459-41b2-acee-fcf93e3ac757" xsi:nil="true"/>
    <lcf76f155ced4ddcb4097134ff3c332f xmlns="d90a9632-a870-49ae-9378-225bd5c60b0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07D100EA43E644A95A1AFA277A9D8AC" ma:contentTypeVersion="18" ma:contentTypeDescription="Create a new document." ma:contentTypeScope="" ma:versionID="b7b594910a6a16b13b9133a8e5030f5f">
  <xsd:schema xmlns:xsd="http://www.w3.org/2001/XMLSchema" xmlns:xs="http://www.w3.org/2001/XMLSchema" xmlns:p="http://schemas.microsoft.com/office/2006/metadata/properties" xmlns:ns2="d90a9632-a870-49ae-9378-225bd5c60b0a" xmlns:ns3="0432d51d-9459-41b2-acee-fcf93e3ac757" targetNamespace="http://schemas.microsoft.com/office/2006/metadata/properties" ma:root="true" ma:fieldsID="b402e5864f7ce639b54c6e89d5291f51" ns2:_="" ns3:_="">
    <xsd:import namespace="d90a9632-a870-49ae-9378-225bd5c60b0a"/>
    <xsd:import namespace="0432d51d-9459-41b2-acee-fcf93e3ac75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number" minOccurs="0"/>
                <xsd:element ref="ns2:num"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0a9632-a870-49ae-9378-225bd5c60b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number" ma:index="19" nillable="true" ma:displayName="number" ma:decimals="0" ma:default="1" ma:format="Dropdown" ma:internalName="number" ma:percentage="FALSE">
      <xsd:simpleType>
        <xsd:restriction base="dms:Number"/>
      </xsd:simpleType>
    </xsd:element>
    <xsd:element name="num" ma:index="20" nillable="true" ma:displayName="num" ma:decimals="0" ma:default="0" ma:format="Dropdown" ma:internalName="num" ma:percentage="FALSE">
      <xsd:simpleType>
        <xsd:restriction base="dms:Number"/>
      </xsd:simpleType>
    </xsd:element>
    <xsd:element name="MediaLengthInSeconds" ma:index="21" nillable="true" ma:displayName="Length (seconds)"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a90e3c1-78cc-48c0-ab9c-8ece4e3baac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32d51d-9459-41b2-acee-fcf93e3ac75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de204a33-9b14-470d-8dbf-6e240d595de5}" ma:internalName="TaxCatchAll" ma:showField="CatchAllData" ma:web="0432d51d-9459-41b2-acee-fcf93e3ac7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6CE6D0-ACEB-4859-9E62-57190C028EDE}"/>
</file>

<file path=customXml/itemProps2.xml><?xml version="1.0" encoding="utf-8"?>
<ds:datastoreItem xmlns:ds="http://schemas.openxmlformats.org/officeDocument/2006/customXml" ds:itemID="{B3ED7EAB-8506-4B56-BC0A-628B4B30040C}"/>
</file>

<file path=customXml/itemProps3.xml><?xml version="1.0" encoding="utf-8"?>
<ds:datastoreItem xmlns:ds="http://schemas.openxmlformats.org/officeDocument/2006/customXml" ds:itemID="{931776C5-68C6-403A-AB09-717387BE9A41}"/>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c-26d-template</dc:title>
  <dc:subject/>
  <dc:creator>Gioia, Sarah</dc:creator>
  <cp:keywords/>
  <dc:description/>
  <cp:lastModifiedBy>Robert McGrath</cp:lastModifiedBy>
  <cp:revision/>
  <dcterms:created xsi:type="dcterms:W3CDTF">2012-01-26T19:32:49Z</dcterms:created>
  <dcterms:modified xsi:type="dcterms:W3CDTF">2023-09-29T23:20:00Z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0x010100807D100EA43E644A95A1AFA277A9D8AC</vt:lpwstr>
  </property>
</Properties>
</file>